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ix\Desktop\"/>
    </mc:Choice>
  </mc:AlternateContent>
  <xr:revisionPtr revIDLastSave="0" documentId="13_ncr:1_{20CA9384-792C-4C06-B3A7-F766B64C67F3}" xr6:coauthVersionLast="47" xr6:coauthVersionMax="47" xr10:uidLastSave="{00000000-0000-0000-0000-000000000000}"/>
  <bookViews>
    <workbookView xWindow="-120" yWindow="-120" windowWidth="29040" windowHeight="15840" xr2:uid="{45D1C030-9074-4688-8C5D-E0B2D4C6F499}"/>
  </bookViews>
  <sheets>
    <sheet name="Benutzeroberfläche" sheetId="1" r:id="rId1"/>
    <sheet name="Berechnung" sheetId="2" r:id="rId2"/>
    <sheet name="Berechnung 2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5" i="1"/>
  <c r="F14" i="1" s="1"/>
  <c r="I1" i="1"/>
  <c r="AH1" i="1"/>
  <c r="U1" i="1"/>
  <c r="L3" i="1"/>
  <c r="AG25" i="1" s="1"/>
  <c r="L4" i="1"/>
  <c r="L5" i="1"/>
  <c r="AB30" i="1"/>
  <c r="AC31" i="1"/>
  <c r="Z32" i="1"/>
  <c r="AB32" i="1"/>
  <c r="AH32" i="1"/>
  <c r="Z33" i="1"/>
  <c r="AF33" i="1"/>
  <c r="AH33" i="1"/>
  <c r="AD34" i="1"/>
  <c r="AF34" i="1"/>
  <c r="AB35" i="1"/>
  <c r="AD35" i="1"/>
  <c r="Z36" i="1"/>
  <c r="AB36" i="1"/>
  <c r="AH36" i="1"/>
  <c r="Z37" i="1"/>
  <c r="AF37" i="1"/>
  <c r="AH37" i="1"/>
  <c r="AB38" i="1"/>
  <c r="AC38" i="1"/>
  <c r="AF38" i="1"/>
  <c r="AG38" i="1"/>
  <c r="Z39" i="1"/>
  <c r="AA39" i="1"/>
  <c r="AD39" i="1"/>
  <c r="AE39" i="1"/>
  <c r="AH39" i="1"/>
  <c r="Y40" i="1"/>
  <c r="AB40" i="1"/>
  <c r="AC40" i="1"/>
  <c r="AF40" i="1"/>
  <c r="AG40" i="1"/>
  <c r="Z41" i="1"/>
  <c r="AA41" i="1"/>
  <c r="AD41" i="1"/>
  <c r="AE41" i="1"/>
  <c r="AH41" i="1"/>
  <c r="Y42" i="1"/>
  <c r="AB42" i="1"/>
  <c r="AC42" i="1"/>
  <c r="AF42" i="1"/>
  <c r="AG42" i="1"/>
  <c r="Z43" i="1"/>
  <c r="AA43" i="1"/>
  <c r="AD43" i="1"/>
  <c r="AE43" i="1"/>
  <c r="AH43" i="1"/>
  <c r="Y44" i="1"/>
  <c r="AB44" i="1"/>
  <c r="AC44" i="1"/>
  <c r="AF44" i="1"/>
  <c r="AG44" i="1"/>
  <c r="Z45" i="1"/>
  <c r="AA45" i="1"/>
  <c r="AD45" i="1"/>
  <c r="AE45" i="1"/>
  <c r="AH45" i="1"/>
  <c r="Y46" i="1"/>
  <c r="AB46" i="1"/>
  <c r="AC46" i="1"/>
  <c r="AF46" i="1"/>
  <c r="AG46" i="1"/>
  <c r="Z47" i="1"/>
  <c r="AA47" i="1"/>
  <c r="AD47" i="1"/>
  <c r="AE47" i="1"/>
  <c r="AH47" i="1"/>
  <c r="Y48" i="1"/>
  <c r="AB48" i="1"/>
  <c r="AC48" i="1"/>
  <c r="AF48" i="1"/>
  <c r="AG48" i="1"/>
  <c r="Z49" i="1"/>
  <c r="AA49" i="1"/>
  <c r="AD49" i="1"/>
  <c r="AE49" i="1"/>
  <c r="AH49" i="1"/>
  <c r="Y50" i="1"/>
  <c r="AB50" i="1"/>
  <c r="AC50" i="1"/>
  <c r="AF50" i="1"/>
  <c r="AG50" i="1"/>
  <c r="Z51" i="1"/>
  <c r="AA51" i="1"/>
  <c r="AD51" i="1"/>
  <c r="AE51" i="1"/>
  <c r="AH51" i="1"/>
  <c r="Y52" i="1"/>
  <c r="AB52" i="1"/>
  <c r="AC52" i="1"/>
  <c r="AF52" i="1"/>
  <c r="AG52" i="1"/>
  <c r="Z53" i="1"/>
  <c r="AA53" i="1"/>
  <c r="AD53" i="1"/>
  <c r="AE53" i="1"/>
  <c r="AH53" i="1"/>
  <c r="Y54" i="1"/>
  <c r="AB54" i="1"/>
  <c r="AC54" i="1"/>
  <c r="AF54" i="1"/>
  <c r="AG54" i="1"/>
  <c r="Z55" i="1"/>
  <c r="AA55" i="1"/>
  <c r="AD55" i="1"/>
  <c r="AE55" i="1"/>
  <c r="AH55" i="1"/>
  <c r="Y56" i="1"/>
  <c r="AB56" i="1"/>
  <c r="AC56" i="1"/>
  <c r="AF56" i="1"/>
  <c r="AG56" i="1"/>
  <c r="Z57" i="1"/>
  <c r="AA57" i="1"/>
  <c r="AD57" i="1"/>
  <c r="AE57" i="1"/>
  <c r="AH57" i="1"/>
  <c r="Y58" i="1"/>
  <c r="AB58" i="1"/>
  <c r="AC58" i="1"/>
  <c r="AF58" i="1"/>
  <c r="AG58" i="1"/>
  <c r="Z59" i="1"/>
  <c r="AA59" i="1"/>
  <c r="AD59" i="1"/>
  <c r="AE59" i="1"/>
  <c r="AF59" i="1"/>
  <c r="AH59" i="1"/>
  <c r="Y60" i="1"/>
  <c r="Z60" i="1"/>
  <c r="AA60" i="1"/>
  <c r="AB60" i="1"/>
  <c r="AC60" i="1"/>
  <c r="AD60" i="1"/>
  <c r="AE60" i="1"/>
  <c r="AF60" i="1"/>
  <c r="AG60" i="1"/>
  <c r="AH60" i="1"/>
  <c r="Y61" i="1"/>
  <c r="Z61" i="1"/>
  <c r="AA61" i="1"/>
  <c r="AB61" i="1"/>
  <c r="AC61" i="1"/>
  <c r="AD61" i="1"/>
  <c r="AE61" i="1"/>
  <c r="AF61" i="1"/>
  <c r="AG61" i="1"/>
  <c r="AH61" i="1"/>
  <c r="Y62" i="1"/>
  <c r="Z62" i="1"/>
  <c r="AA62" i="1"/>
  <c r="AB62" i="1"/>
  <c r="AC62" i="1"/>
  <c r="AD62" i="1"/>
  <c r="AE62" i="1"/>
  <c r="AF62" i="1"/>
  <c r="AG62" i="1"/>
  <c r="AH62" i="1"/>
  <c r="Y63" i="1"/>
  <c r="Z63" i="1"/>
  <c r="AA63" i="1"/>
  <c r="AB63" i="1"/>
  <c r="AC63" i="1"/>
  <c r="AD63" i="1"/>
  <c r="AE63" i="1"/>
  <c r="AF63" i="1"/>
  <c r="AG63" i="1"/>
  <c r="AH63" i="1"/>
  <c r="Y64" i="1"/>
  <c r="Z64" i="1"/>
  <c r="AA64" i="1"/>
  <c r="AB64" i="1"/>
  <c r="AC64" i="1"/>
  <c r="AD64" i="1"/>
  <c r="AE64" i="1"/>
  <c r="AF64" i="1"/>
  <c r="AG64" i="1"/>
  <c r="AH64" i="1"/>
  <c r="Y65" i="1"/>
  <c r="Z65" i="1"/>
  <c r="AA65" i="1"/>
  <c r="AB65" i="1"/>
  <c r="AC65" i="1"/>
  <c r="AD65" i="1"/>
  <c r="AE65" i="1"/>
  <c r="AF65" i="1"/>
  <c r="AG65" i="1"/>
  <c r="AH65" i="1"/>
  <c r="Y66" i="1"/>
  <c r="Z66" i="1"/>
  <c r="AA66" i="1"/>
  <c r="AB66" i="1"/>
  <c r="AC66" i="1"/>
  <c r="AD66" i="1"/>
  <c r="AE66" i="1"/>
  <c r="AF66" i="1"/>
  <c r="AG66" i="1"/>
  <c r="AH66" i="1"/>
  <c r="Y67" i="1"/>
  <c r="Z67" i="1"/>
  <c r="AA67" i="1"/>
  <c r="AB67" i="1"/>
  <c r="AC67" i="1"/>
  <c r="AD67" i="1"/>
  <c r="AE67" i="1"/>
  <c r="AF67" i="1"/>
  <c r="AG67" i="1"/>
  <c r="AH67" i="1"/>
  <c r="K45" i="2"/>
  <c r="O46" i="2"/>
  <c r="O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33" i="2"/>
  <c r="H34" i="2"/>
  <c r="H35" i="2"/>
  <c r="H36" i="2"/>
  <c r="H37" i="2"/>
  <c r="H38" i="2"/>
  <c r="H39" i="2"/>
  <c r="H40" i="2"/>
  <c r="H41" i="2"/>
  <c r="H42" i="2"/>
  <c r="H4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E4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4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7" i="2"/>
  <c r="O48" i="2"/>
  <c r="O49" i="2"/>
  <c r="O50" i="2"/>
  <c r="O51" i="2"/>
  <c r="O52" i="2"/>
  <c r="O53" i="2"/>
  <c r="O54" i="2"/>
  <c r="O55" i="2"/>
  <c r="O56" i="2"/>
  <c r="O57" i="2"/>
  <c r="H58" i="2"/>
  <c r="O58" i="2"/>
  <c r="H59" i="2"/>
  <c r="O59" i="2"/>
  <c r="H60" i="2"/>
  <c r="O60" i="2"/>
  <c r="H61" i="2"/>
  <c r="O61" i="2"/>
  <c r="H62" i="2"/>
  <c r="O62" i="2"/>
  <c r="H63" i="2"/>
  <c r="O63" i="2"/>
  <c r="H64" i="2"/>
  <c r="O64" i="2"/>
  <c r="H65" i="2"/>
  <c r="O65" i="2"/>
  <c r="H66" i="2"/>
  <c r="O66" i="2"/>
  <c r="Q66" i="2"/>
  <c r="H67" i="2"/>
  <c r="O67" i="2"/>
  <c r="Q67" i="2"/>
  <c r="H68" i="2"/>
  <c r="O68" i="2"/>
  <c r="Q68" i="2"/>
  <c r="H69" i="2"/>
  <c r="O69" i="2"/>
  <c r="Q69" i="2"/>
  <c r="H70" i="2"/>
  <c r="O70" i="2"/>
  <c r="Q70" i="2"/>
  <c r="H71" i="2"/>
  <c r="O71" i="2"/>
  <c r="Q71" i="2"/>
  <c r="H72" i="2"/>
  <c r="O72" i="2"/>
  <c r="Q72" i="2"/>
  <c r="H73" i="2"/>
  <c r="O73" i="2"/>
  <c r="Q73" i="2"/>
  <c r="H74" i="2"/>
  <c r="O74" i="2"/>
  <c r="Q74" i="2"/>
  <c r="H75" i="2"/>
  <c r="O75" i="2"/>
  <c r="Q75" i="2"/>
  <c r="H76" i="2"/>
  <c r="O76" i="2"/>
  <c r="Q76" i="2"/>
  <c r="H77" i="2"/>
  <c r="O77" i="2"/>
  <c r="Q77" i="2"/>
  <c r="H78" i="2"/>
  <c r="O78" i="2"/>
  <c r="Q78" i="2"/>
  <c r="H79" i="2"/>
  <c r="O79" i="2"/>
  <c r="Q79" i="2"/>
  <c r="H80" i="2"/>
  <c r="O80" i="2"/>
  <c r="Q80" i="2"/>
  <c r="H81" i="2"/>
  <c r="O81" i="2"/>
  <c r="Q81" i="2"/>
  <c r="H82" i="2"/>
  <c r="O82" i="2"/>
  <c r="Q82" i="2"/>
  <c r="H83" i="2"/>
  <c r="O83" i="2"/>
  <c r="Q83" i="2"/>
  <c r="H84" i="2"/>
  <c r="O84" i="2"/>
  <c r="Q84" i="2"/>
  <c r="H85" i="2"/>
  <c r="O85" i="2"/>
  <c r="Q85" i="2"/>
  <c r="H86" i="2"/>
  <c r="O86" i="2"/>
  <c r="Q86" i="2"/>
  <c r="H87" i="2"/>
  <c r="O87" i="2"/>
  <c r="Q87" i="2"/>
  <c r="H88" i="2"/>
  <c r="O88" i="2"/>
  <c r="Q88" i="2"/>
  <c r="H89" i="2"/>
  <c r="O89" i="2"/>
  <c r="Q89" i="2"/>
  <c r="H90" i="2"/>
  <c r="O90" i="2"/>
  <c r="Q90" i="2"/>
  <c r="H91" i="2"/>
  <c r="O91" i="2"/>
  <c r="Q91" i="2"/>
  <c r="H92" i="2"/>
  <c r="O92" i="2"/>
  <c r="Q92" i="2"/>
  <c r="H93" i="2"/>
  <c r="O93" i="2"/>
  <c r="Q93" i="2"/>
  <c r="H94" i="2"/>
  <c r="O94" i="2"/>
  <c r="Q94" i="2"/>
  <c r="H95" i="2"/>
  <c r="O95" i="2"/>
  <c r="Q95" i="2"/>
  <c r="H96" i="2"/>
  <c r="O96" i="2"/>
  <c r="Q96" i="2"/>
  <c r="H97" i="2"/>
  <c r="O97" i="2"/>
  <c r="Q97" i="2"/>
  <c r="H98" i="2"/>
  <c r="O98" i="2"/>
  <c r="Q98" i="2"/>
  <c r="H99" i="2"/>
  <c r="O99" i="2"/>
  <c r="Q99" i="2"/>
  <c r="H100" i="2"/>
  <c r="O100" i="2"/>
  <c r="Q100" i="2"/>
  <c r="H101" i="2"/>
  <c r="O101" i="2"/>
  <c r="Q101" i="2"/>
  <c r="H102" i="2"/>
  <c r="O102" i="2"/>
  <c r="Q102" i="2"/>
  <c r="H103" i="2"/>
  <c r="O103" i="2"/>
  <c r="Q103" i="2"/>
  <c r="H104" i="2"/>
  <c r="O104" i="2"/>
  <c r="Q104" i="2"/>
  <c r="H105" i="2"/>
  <c r="O105" i="2"/>
  <c r="Q105" i="2"/>
  <c r="H106" i="2"/>
  <c r="O106" i="2"/>
  <c r="Q106" i="2"/>
  <c r="H107" i="2"/>
  <c r="O107" i="2"/>
  <c r="Q107" i="2"/>
  <c r="H108" i="2"/>
  <c r="O108" i="2"/>
  <c r="Q108" i="2"/>
  <c r="H109" i="2"/>
  <c r="O109" i="2"/>
  <c r="Q109" i="2"/>
  <c r="H110" i="2"/>
  <c r="O110" i="2"/>
  <c r="Q110" i="2"/>
  <c r="H111" i="2"/>
  <c r="O111" i="2"/>
  <c r="Q111" i="2"/>
  <c r="H112" i="2"/>
  <c r="O112" i="2"/>
  <c r="Q112" i="2"/>
  <c r="H113" i="2"/>
  <c r="O113" i="2"/>
  <c r="Q113" i="2"/>
  <c r="H114" i="2"/>
  <c r="O114" i="2"/>
  <c r="Q114" i="2"/>
  <c r="H115" i="2"/>
  <c r="O115" i="2"/>
  <c r="Q115" i="2"/>
  <c r="H116" i="2"/>
  <c r="O116" i="2"/>
  <c r="Q116" i="2"/>
  <c r="H117" i="2"/>
  <c r="O117" i="2"/>
  <c r="Q117" i="2"/>
  <c r="H118" i="2"/>
  <c r="O118" i="2"/>
  <c r="Q118" i="2"/>
  <c r="H119" i="2"/>
  <c r="O119" i="2"/>
  <c r="Q119" i="2"/>
  <c r="H120" i="2"/>
  <c r="O120" i="2"/>
  <c r="Q120" i="2"/>
  <c r="H121" i="2"/>
  <c r="O121" i="2"/>
  <c r="Q121" i="2"/>
  <c r="H122" i="2"/>
  <c r="O122" i="2"/>
  <c r="Q122" i="2"/>
  <c r="H123" i="2"/>
  <c r="O123" i="2"/>
  <c r="Q123" i="2"/>
  <c r="H124" i="2"/>
  <c r="O124" i="2"/>
  <c r="Q124" i="2"/>
  <c r="H125" i="2"/>
  <c r="O125" i="2"/>
  <c r="Q125" i="2"/>
  <c r="H126" i="2"/>
  <c r="O126" i="2"/>
  <c r="Q126" i="2"/>
  <c r="H127" i="2"/>
  <c r="O127" i="2"/>
  <c r="Q127" i="2"/>
  <c r="H128" i="2"/>
  <c r="O128" i="2"/>
  <c r="Q128" i="2"/>
  <c r="H129" i="2"/>
  <c r="O129" i="2"/>
  <c r="Q129" i="2"/>
  <c r="H130" i="2"/>
  <c r="O130" i="2"/>
  <c r="Q130" i="2"/>
  <c r="H131" i="2"/>
  <c r="O131" i="2"/>
  <c r="Q131" i="2"/>
  <c r="H132" i="2"/>
  <c r="O132" i="2"/>
  <c r="Q132" i="2"/>
  <c r="H133" i="2"/>
  <c r="O133" i="2"/>
  <c r="Q133" i="2"/>
  <c r="H134" i="2"/>
  <c r="O134" i="2"/>
  <c r="Q134" i="2"/>
  <c r="H135" i="2"/>
  <c r="O135" i="2"/>
  <c r="Q135" i="2"/>
  <c r="H136" i="2"/>
  <c r="O136" i="2"/>
  <c r="Q136" i="2"/>
  <c r="H137" i="2"/>
  <c r="O137" i="2"/>
  <c r="Q137" i="2"/>
  <c r="H138" i="2"/>
  <c r="O138" i="2"/>
  <c r="Q138" i="2"/>
  <c r="H139" i="2"/>
  <c r="O139" i="2"/>
  <c r="Q139" i="2"/>
  <c r="H140" i="2"/>
  <c r="O140" i="2"/>
  <c r="Q140" i="2"/>
  <c r="H141" i="2"/>
  <c r="O141" i="2"/>
  <c r="Q141" i="2"/>
  <c r="H142" i="2"/>
  <c r="O142" i="2"/>
  <c r="Q142" i="2"/>
  <c r="H143" i="2"/>
  <c r="O143" i="2"/>
  <c r="Q143" i="2"/>
  <c r="H144" i="2"/>
  <c r="O144" i="2"/>
  <c r="Q144" i="2"/>
  <c r="H145" i="2"/>
  <c r="O145" i="2"/>
  <c r="Q145" i="2"/>
  <c r="H146" i="2"/>
  <c r="O146" i="2"/>
  <c r="Q146" i="2"/>
  <c r="H147" i="2"/>
  <c r="O147" i="2"/>
  <c r="Q147" i="2"/>
  <c r="H148" i="2"/>
  <c r="O148" i="2"/>
  <c r="Q148" i="2"/>
  <c r="H149" i="2"/>
  <c r="O149" i="2"/>
  <c r="Q149" i="2"/>
  <c r="H150" i="2"/>
  <c r="O150" i="2"/>
  <c r="Q150" i="2"/>
  <c r="H151" i="2"/>
  <c r="O151" i="2"/>
  <c r="Q151" i="2"/>
  <c r="H152" i="2"/>
  <c r="O152" i="2"/>
  <c r="Q152" i="2"/>
  <c r="H153" i="2"/>
  <c r="O153" i="2"/>
  <c r="Q153" i="2"/>
  <c r="H154" i="2"/>
  <c r="O154" i="2"/>
  <c r="Q154" i="2"/>
  <c r="H155" i="2"/>
  <c r="O155" i="2"/>
  <c r="Q155" i="2"/>
  <c r="H156" i="2"/>
  <c r="O156" i="2"/>
  <c r="Q156" i="2"/>
  <c r="H157" i="2"/>
  <c r="O157" i="2"/>
  <c r="Q157" i="2"/>
  <c r="H158" i="2"/>
  <c r="O158" i="2"/>
  <c r="Q158" i="2"/>
  <c r="H159" i="2"/>
  <c r="O159" i="2"/>
  <c r="Q159" i="2"/>
  <c r="H160" i="2"/>
  <c r="O160" i="2"/>
  <c r="Q160" i="2"/>
  <c r="H161" i="2"/>
  <c r="O161" i="2"/>
  <c r="Q161" i="2"/>
  <c r="H162" i="2"/>
  <c r="O162" i="2"/>
  <c r="Q162" i="2"/>
  <c r="H163" i="2"/>
  <c r="O163" i="2"/>
  <c r="Q163" i="2"/>
  <c r="H164" i="2"/>
  <c r="O164" i="2"/>
  <c r="Q164" i="2"/>
  <c r="H165" i="2"/>
  <c r="O165" i="2"/>
  <c r="Q165" i="2"/>
  <c r="H166" i="2"/>
  <c r="O166" i="2"/>
  <c r="Q166" i="2"/>
  <c r="H167" i="2"/>
  <c r="O167" i="2"/>
  <c r="Q167" i="2"/>
  <c r="H168" i="2"/>
  <c r="O168" i="2"/>
  <c r="Q168" i="2"/>
  <c r="F4" i="2"/>
  <c r="O5" i="2"/>
  <c r="O6" i="2"/>
  <c r="O7" i="2"/>
  <c r="O8" i="2"/>
  <c r="O9" i="2"/>
  <c r="O10" i="2"/>
  <c r="O11" i="2"/>
  <c r="O12" i="2"/>
  <c r="O13" i="2"/>
  <c r="O14" i="2"/>
  <c r="O15" i="2"/>
  <c r="O4" i="2"/>
  <c r="C3" i="2"/>
  <c r="AA31" i="1" l="1"/>
  <c r="Y28" i="1"/>
  <c r="Y30" i="1"/>
  <c r="AA29" i="1"/>
  <c r="AF27" i="1"/>
  <c r="AG28" i="1"/>
  <c r="AB20" i="1"/>
  <c r="AB26" i="1"/>
  <c r="AF17" i="1"/>
  <c r="AB24" i="1"/>
  <c r="AF23" i="1"/>
  <c r="T45" i="1"/>
  <c r="M48" i="1"/>
  <c r="T49" i="1"/>
  <c r="R51" i="1"/>
  <c r="P53" i="1"/>
  <c r="N55" i="1"/>
  <c r="U56" i="1"/>
  <c r="S58" i="1"/>
  <c r="Q60" i="1"/>
  <c r="O62" i="1"/>
  <c r="M64" i="1"/>
  <c r="T65" i="1"/>
  <c r="R67" i="1"/>
  <c r="L23" i="1"/>
  <c r="L39" i="1"/>
  <c r="L55" i="1"/>
  <c r="P46" i="1"/>
  <c r="Q48" i="1"/>
  <c r="O50" i="1"/>
  <c r="M52" i="1"/>
  <c r="T53" i="1"/>
  <c r="R55" i="1"/>
  <c r="P57" i="1"/>
  <c r="N59" i="1"/>
  <c r="U60" i="1"/>
  <c r="S62" i="1"/>
  <c r="Q64" i="1"/>
  <c r="O66" i="1"/>
  <c r="L11" i="1"/>
  <c r="L27" i="1"/>
  <c r="L43" i="1"/>
  <c r="L59" i="1"/>
  <c r="M47" i="1"/>
  <c r="U48" i="1"/>
  <c r="S50" i="1"/>
  <c r="Q52" i="1"/>
  <c r="O54" i="1"/>
  <c r="M56" i="1"/>
  <c r="T57" i="1"/>
  <c r="R59" i="1"/>
  <c r="P61" i="1"/>
  <c r="N63" i="1"/>
  <c r="U64" i="1"/>
  <c r="S66" i="1"/>
  <c r="L15" i="1"/>
  <c r="L31" i="1"/>
  <c r="L47" i="1"/>
  <c r="L63" i="1"/>
  <c r="Y22" i="1"/>
  <c r="AF24" i="1"/>
  <c r="AG26" i="1"/>
  <c r="AB28" i="1"/>
  <c r="AC29" i="1"/>
  <c r="AE30" i="1"/>
  <c r="AF31" i="1"/>
  <c r="AD32" i="1"/>
  <c r="AB33" i="1"/>
  <c r="Z34" i="1"/>
  <c r="AH34" i="1"/>
  <c r="AF35" i="1"/>
  <c r="AD36" i="1"/>
  <c r="AB37" i="1"/>
  <c r="Z38" i="1"/>
  <c r="AD38" i="1"/>
  <c r="AH38" i="1"/>
  <c r="AB39" i="1"/>
  <c r="AF39" i="1"/>
  <c r="Z40" i="1"/>
  <c r="AD40" i="1"/>
  <c r="AH40" i="1"/>
  <c r="AB41" i="1"/>
  <c r="AF41" i="1"/>
  <c r="Z42" i="1"/>
  <c r="AD42" i="1"/>
  <c r="AH42" i="1"/>
  <c r="AB43" i="1"/>
  <c r="AF43" i="1"/>
  <c r="Z44" i="1"/>
  <c r="AD44" i="1"/>
  <c r="AH44" i="1"/>
  <c r="AB45" i="1"/>
  <c r="AF45" i="1"/>
  <c r="Z46" i="1"/>
  <c r="AD46" i="1"/>
  <c r="AH46" i="1"/>
  <c r="AB47" i="1"/>
  <c r="AF47" i="1"/>
  <c r="Z48" i="1"/>
  <c r="AD48" i="1"/>
  <c r="AH48" i="1"/>
  <c r="AB49" i="1"/>
  <c r="AF49" i="1"/>
  <c r="Z50" i="1"/>
  <c r="AD50" i="1"/>
  <c r="AH50" i="1"/>
  <c r="AB51" i="1"/>
  <c r="AF51" i="1"/>
  <c r="Z52" i="1"/>
  <c r="AD52" i="1"/>
  <c r="AH52" i="1"/>
  <c r="AB53" i="1"/>
  <c r="AF53" i="1"/>
  <c r="Z54" i="1"/>
  <c r="AD54" i="1"/>
  <c r="AH54" i="1"/>
  <c r="AB55" i="1"/>
  <c r="AF55" i="1"/>
  <c r="Z56" i="1"/>
  <c r="AD56" i="1"/>
  <c r="AH56" i="1"/>
  <c r="AB57" i="1"/>
  <c r="AF57" i="1"/>
  <c r="Z58" i="1"/>
  <c r="AD58" i="1"/>
  <c r="AH58" i="1"/>
  <c r="AB59" i="1"/>
  <c r="R47" i="1"/>
  <c r="P49" i="1"/>
  <c r="N51" i="1"/>
  <c r="U52" i="1"/>
  <c r="S54" i="1"/>
  <c r="Q56" i="1"/>
  <c r="O58" i="1"/>
  <c r="M60" i="1"/>
  <c r="T61" i="1"/>
  <c r="R63" i="1"/>
  <c r="P65" i="1"/>
  <c r="N67" i="1"/>
  <c r="L19" i="1"/>
  <c r="L35" i="1"/>
  <c r="L51" i="1"/>
  <c r="L67" i="1"/>
  <c r="AG22" i="1"/>
  <c r="AB25" i="1"/>
  <c r="AB27" i="1"/>
  <c r="AE28" i="1"/>
  <c r="AF29" i="1"/>
  <c r="AG30" i="1"/>
  <c r="AH31" i="1"/>
  <c r="AF32" i="1"/>
  <c r="AD33" i="1"/>
  <c r="AB34" i="1"/>
  <c r="Z35" i="1"/>
  <c r="AH35" i="1"/>
  <c r="AF36" i="1"/>
  <c r="AD37" i="1"/>
  <c r="AA38" i="1"/>
  <c r="AE38" i="1"/>
  <c r="Y39" i="1"/>
  <c r="AC39" i="1"/>
  <c r="AG39" i="1"/>
  <c r="AA40" i="1"/>
  <c r="AE40" i="1"/>
  <c r="Y41" i="1"/>
  <c r="AC41" i="1"/>
  <c r="AG41" i="1"/>
  <c r="AA42" i="1"/>
  <c r="AE42" i="1"/>
  <c r="Y43" i="1"/>
  <c r="AC43" i="1"/>
  <c r="AG43" i="1"/>
  <c r="AA44" i="1"/>
  <c r="AE44" i="1"/>
  <c r="Y45" i="1"/>
  <c r="AC45" i="1"/>
  <c r="AG45" i="1"/>
  <c r="AA46" i="1"/>
  <c r="AE46" i="1"/>
  <c r="Y47" i="1"/>
  <c r="AC47" i="1"/>
  <c r="AG47" i="1"/>
  <c r="AA48" i="1"/>
  <c r="AE48" i="1"/>
  <c r="Y49" i="1"/>
  <c r="AC49" i="1"/>
  <c r="AG49" i="1"/>
  <c r="AA50" i="1"/>
  <c r="AE50" i="1"/>
  <c r="Y51" i="1"/>
  <c r="AC51" i="1"/>
  <c r="AG51" i="1"/>
  <c r="AA52" i="1"/>
  <c r="AE52" i="1"/>
  <c r="Y53" i="1"/>
  <c r="AC53" i="1"/>
  <c r="AG53" i="1"/>
  <c r="AA54" i="1"/>
  <c r="AE54" i="1"/>
  <c r="Y55" i="1"/>
  <c r="AC55" i="1"/>
  <c r="AG55" i="1"/>
  <c r="AA56" i="1"/>
  <c r="AE56" i="1"/>
  <c r="Y57" i="1"/>
  <c r="AC57" i="1"/>
  <c r="AG57" i="1"/>
  <c r="AA58" i="1"/>
  <c r="AE58" i="1"/>
  <c r="Y59" i="1"/>
  <c r="AC59" i="1"/>
  <c r="AG59" i="1"/>
  <c r="AB15" i="1"/>
  <c r="AG37" i="1"/>
  <c r="AC37" i="1"/>
  <c r="Y37" i="1"/>
  <c r="AE36" i="1"/>
  <c r="AA36" i="1"/>
  <c r="AG35" i="1"/>
  <c r="AC35" i="1"/>
  <c r="Y35" i="1"/>
  <c r="AE34" i="1"/>
  <c r="AA34" i="1"/>
  <c r="AG33" i="1"/>
  <c r="AC33" i="1"/>
  <c r="Y33" i="1"/>
  <c r="AE32" i="1"/>
  <c r="AA32" i="1"/>
  <c r="AG31" i="1"/>
  <c r="AB31" i="1"/>
  <c r="AF30" i="1"/>
  <c r="AA30" i="1"/>
  <c r="AE29" i="1"/>
  <c r="Y29" i="1"/>
  <c r="AC28" i="1"/>
  <c r="AG27" i="1"/>
  <c r="Y27" i="1"/>
  <c r="Y26" i="1"/>
  <c r="Y25" i="1"/>
  <c r="AG23" i="1"/>
  <c r="AB22" i="1"/>
  <c r="AF18" i="1"/>
  <c r="Y38" i="1"/>
  <c r="AE37" i="1"/>
  <c r="AA37" i="1"/>
  <c r="AG36" i="1"/>
  <c r="AC36" i="1"/>
  <c r="Y36" i="1"/>
  <c r="AE35" i="1"/>
  <c r="AA35" i="1"/>
  <c r="AG34" i="1"/>
  <c r="AC34" i="1"/>
  <c r="Y34" i="1"/>
  <c r="AE33" i="1"/>
  <c r="AA33" i="1"/>
  <c r="AG32" i="1"/>
  <c r="AC32" i="1"/>
  <c r="Y32" i="1"/>
  <c r="AE31" i="1"/>
  <c r="Y31" i="1"/>
  <c r="AC30" i="1"/>
  <c r="AG29" i="1"/>
  <c r="AB29" i="1"/>
  <c r="AF28" i="1"/>
  <c r="AA28" i="1"/>
  <c r="AC27" i="1"/>
  <c r="AF26" i="1"/>
  <c r="AC25" i="1"/>
  <c r="AC24" i="1"/>
  <c r="Y23" i="1"/>
  <c r="AD20" i="1"/>
  <c r="AB16" i="1"/>
  <c r="Y3" i="1"/>
  <c r="M10" i="1"/>
  <c r="Q10" i="1"/>
  <c r="U10" i="1"/>
  <c r="P11" i="1"/>
  <c r="T11" i="1"/>
  <c r="O12" i="1"/>
  <c r="S12" i="1"/>
  <c r="N13" i="1"/>
  <c r="R13" i="1"/>
  <c r="M14" i="1"/>
  <c r="Q14" i="1"/>
  <c r="U14" i="1"/>
  <c r="P15" i="1"/>
  <c r="T15" i="1"/>
  <c r="O16" i="1"/>
  <c r="S16" i="1"/>
  <c r="N17" i="1"/>
  <c r="R17" i="1"/>
  <c r="M18" i="1"/>
  <c r="Q18" i="1"/>
  <c r="U18" i="1"/>
  <c r="P19" i="1"/>
  <c r="T19" i="1"/>
  <c r="O20" i="1"/>
  <c r="S20" i="1"/>
  <c r="N21" i="1"/>
  <c r="R21" i="1"/>
  <c r="M22" i="1"/>
  <c r="Q22" i="1"/>
  <c r="U22" i="1"/>
  <c r="P23" i="1"/>
  <c r="T23" i="1"/>
  <c r="O24" i="1"/>
  <c r="S24" i="1"/>
  <c r="N25" i="1"/>
  <c r="R25" i="1"/>
  <c r="M26" i="1"/>
  <c r="Q26" i="1"/>
  <c r="U26" i="1"/>
  <c r="P27" i="1"/>
  <c r="T27" i="1"/>
  <c r="O28" i="1"/>
  <c r="S28" i="1"/>
  <c r="N29" i="1"/>
  <c r="R29" i="1"/>
  <c r="M30" i="1"/>
  <c r="Q30" i="1"/>
  <c r="U30" i="1"/>
  <c r="P31" i="1"/>
  <c r="T31" i="1"/>
  <c r="O32" i="1"/>
  <c r="S32" i="1"/>
  <c r="N33" i="1"/>
  <c r="R33" i="1"/>
  <c r="M34" i="1"/>
  <c r="Q34" i="1"/>
  <c r="U34" i="1"/>
  <c r="P35" i="1"/>
  <c r="T35" i="1"/>
  <c r="O36" i="1"/>
  <c r="S36" i="1"/>
  <c r="N37" i="1"/>
  <c r="R37" i="1"/>
  <c r="M38" i="1"/>
  <c r="Q38" i="1"/>
  <c r="U38" i="1"/>
  <c r="P39" i="1"/>
  <c r="T39" i="1"/>
  <c r="O40" i="1"/>
  <c r="S40" i="1"/>
  <c r="N41" i="1"/>
  <c r="R41" i="1"/>
  <c r="M42" i="1"/>
  <c r="Q42" i="1"/>
  <c r="U42" i="1"/>
  <c r="P43" i="1"/>
  <c r="T43" i="1"/>
  <c r="O44" i="1"/>
  <c r="S44" i="1"/>
  <c r="N45" i="1"/>
  <c r="R45" i="1"/>
  <c r="M46" i="1"/>
  <c r="Q46" i="1"/>
  <c r="U46" i="1"/>
  <c r="P47" i="1"/>
  <c r="N10" i="1"/>
  <c r="R10" i="1"/>
  <c r="M11" i="1"/>
  <c r="Q11" i="1"/>
  <c r="U11" i="1"/>
  <c r="P12" i="1"/>
  <c r="T12" i="1"/>
  <c r="O13" i="1"/>
  <c r="S13" i="1"/>
  <c r="N14" i="1"/>
  <c r="R14" i="1"/>
  <c r="M15" i="1"/>
  <c r="Q15" i="1"/>
  <c r="U15" i="1"/>
  <c r="P16" i="1"/>
  <c r="T16" i="1"/>
  <c r="O17" i="1"/>
  <c r="S17" i="1"/>
  <c r="N18" i="1"/>
  <c r="R18" i="1"/>
  <c r="M19" i="1"/>
  <c r="Q19" i="1"/>
  <c r="U19" i="1"/>
  <c r="P20" i="1"/>
  <c r="T20" i="1"/>
  <c r="O21" i="1"/>
  <c r="S21" i="1"/>
  <c r="N22" i="1"/>
  <c r="R22" i="1"/>
  <c r="M23" i="1"/>
  <c r="Q23" i="1"/>
  <c r="U23" i="1"/>
  <c r="P24" i="1"/>
  <c r="T24" i="1"/>
  <c r="O25" i="1"/>
  <c r="S25" i="1"/>
  <c r="N26" i="1"/>
  <c r="R26" i="1"/>
  <c r="M27" i="1"/>
  <c r="Q27" i="1"/>
  <c r="U27" i="1"/>
  <c r="P28" i="1"/>
  <c r="T28" i="1"/>
  <c r="O29" i="1"/>
  <c r="S29" i="1"/>
  <c r="N30" i="1"/>
  <c r="R30" i="1"/>
  <c r="M31" i="1"/>
  <c r="Q31" i="1"/>
  <c r="U31" i="1"/>
  <c r="P32" i="1"/>
  <c r="T32" i="1"/>
  <c r="O33" i="1"/>
  <c r="S33" i="1"/>
  <c r="N34" i="1"/>
  <c r="R34" i="1"/>
  <c r="M35" i="1"/>
  <c r="Q35" i="1"/>
  <c r="U35" i="1"/>
  <c r="P36" i="1"/>
  <c r="T36" i="1"/>
  <c r="O37" i="1"/>
  <c r="S37" i="1"/>
  <c r="N38" i="1"/>
  <c r="R38" i="1"/>
  <c r="M39" i="1"/>
  <c r="Q39" i="1"/>
  <c r="U39" i="1"/>
  <c r="P40" i="1"/>
  <c r="T40" i="1"/>
  <c r="O41" i="1"/>
  <c r="S41" i="1"/>
  <c r="N42" i="1"/>
  <c r="R42" i="1"/>
  <c r="M43" i="1"/>
  <c r="Q43" i="1"/>
  <c r="U43" i="1"/>
  <c r="P44" i="1"/>
  <c r="T44" i="1"/>
  <c r="O45" i="1"/>
  <c r="O10" i="1"/>
  <c r="S10" i="1"/>
  <c r="N11" i="1"/>
  <c r="R11" i="1"/>
  <c r="M12" i="1"/>
  <c r="Q12" i="1"/>
  <c r="U12" i="1"/>
  <c r="P13" i="1"/>
  <c r="T13" i="1"/>
  <c r="O14" i="1"/>
  <c r="S14" i="1"/>
  <c r="N15" i="1"/>
  <c r="R15" i="1"/>
  <c r="M16" i="1"/>
  <c r="Q16" i="1"/>
  <c r="U16" i="1"/>
  <c r="P17" i="1"/>
  <c r="T17" i="1"/>
  <c r="O18" i="1"/>
  <c r="S18" i="1"/>
  <c r="N19" i="1"/>
  <c r="R19" i="1"/>
  <c r="M20" i="1"/>
  <c r="Q20" i="1"/>
  <c r="U20" i="1"/>
  <c r="P21" i="1"/>
  <c r="T21" i="1"/>
  <c r="O22" i="1"/>
  <c r="S22" i="1"/>
  <c r="N23" i="1"/>
  <c r="R23" i="1"/>
  <c r="M24" i="1"/>
  <c r="Q24" i="1"/>
  <c r="U24" i="1"/>
  <c r="P25" i="1"/>
  <c r="T25" i="1"/>
  <c r="O26" i="1"/>
  <c r="S26" i="1"/>
  <c r="N27" i="1"/>
  <c r="R27" i="1"/>
  <c r="M28" i="1"/>
  <c r="Q28" i="1"/>
  <c r="U28" i="1"/>
  <c r="P29" i="1"/>
  <c r="T29" i="1"/>
  <c r="O30" i="1"/>
  <c r="S30" i="1"/>
  <c r="N31" i="1"/>
  <c r="R31" i="1"/>
  <c r="M32" i="1"/>
  <c r="Q32" i="1"/>
  <c r="U32" i="1"/>
  <c r="P33" i="1"/>
  <c r="T33" i="1"/>
  <c r="O34" i="1"/>
  <c r="S34" i="1"/>
  <c r="N35" i="1"/>
  <c r="R35" i="1"/>
  <c r="M36" i="1"/>
  <c r="Q36" i="1"/>
  <c r="U36" i="1"/>
  <c r="P37" i="1"/>
  <c r="T37" i="1"/>
  <c r="O38" i="1"/>
  <c r="S38" i="1"/>
  <c r="N39" i="1"/>
  <c r="R39" i="1"/>
  <c r="M40" i="1"/>
  <c r="Q40" i="1"/>
  <c r="U40" i="1"/>
  <c r="P41" i="1"/>
  <c r="T41" i="1"/>
  <c r="O42" i="1"/>
  <c r="S42" i="1"/>
  <c r="N43" i="1"/>
  <c r="R43" i="1"/>
  <c r="M44" i="1"/>
  <c r="Q44" i="1"/>
  <c r="U44" i="1"/>
  <c r="P10" i="1"/>
  <c r="T10" i="1"/>
  <c r="O11" i="1"/>
  <c r="S11" i="1"/>
  <c r="N12" i="1"/>
  <c r="R12" i="1"/>
  <c r="M13" i="1"/>
  <c r="Q13" i="1"/>
  <c r="U13" i="1"/>
  <c r="P14" i="1"/>
  <c r="T14" i="1"/>
  <c r="O15" i="1"/>
  <c r="S15" i="1"/>
  <c r="N16" i="1"/>
  <c r="R16" i="1"/>
  <c r="M17" i="1"/>
  <c r="Q17" i="1"/>
  <c r="U17" i="1"/>
  <c r="P18" i="1"/>
  <c r="T18" i="1"/>
  <c r="O19" i="1"/>
  <c r="S19" i="1"/>
  <c r="N20" i="1"/>
  <c r="R20" i="1"/>
  <c r="M21" i="1"/>
  <c r="Q21" i="1"/>
  <c r="U21" i="1"/>
  <c r="P22" i="1"/>
  <c r="T22" i="1"/>
  <c r="O23" i="1"/>
  <c r="S23" i="1"/>
  <c r="N24" i="1"/>
  <c r="R24" i="1"/>
  <c r="M25" i="1"/>
  <c r="Q25" i="1"/>
  <c r="U25" i="1"/>
  <c r="P26" i="1"/>
  <c r="T26" i="1"/>
  <c r="O27" i="1"/>
  <c r="S27" i="1"/>
  <c r="N28" i="1"/>
  <c r="R28" i="1"/>
  <c r="M29" i="1"/>
  <c r="Q29" i="1"/>
  <c r="U29" i="1"/>
  <c r="P30" i="1"/>
  <c r="T30" i="1"/>
  <c r="O31" i="1"/>
  <c r="S31" i="1"/>
  <c r="N32" i="1"/>
  <c r="R32" i="1"/>
  <c r="M33" i="1"/>
  <c r="Q33" i="1"/>
  <c r="U33" i="1"/>
  <c r="P34" i="1"/>
  <c r="T34" i="1"/>
  <c r="O35" i="1"/>
  <c r="S35" i="1"/>
  <c r="N36" i="1"/>
  <c r="R36" i="1"/>
  <c r="M37" i="1"/>
  <c r="Q37" i="1"/>
  <c r="U37" i="1"/>
  <c r="P38" i="1"/>
  <c r="T38" i="1"/>
  <c r="O39" i="1"/>
  <c r="S39" i="1"/>
  <c r="N40" i="1"/>
  <c r="R40" i="1"/>
  <c r="M41" i="1"/>
  <c r="Q41" i="1"/>
  <c r="U41" i="1"/>
  <c r="P42" i="1"/>
  <c r="T42" i="1"/>
  <c r="O43" i="1"/>
  <c r="S43" i="1"/>
  <c r="N44" i="1"/>
  <c r="R44" i="1"/>
  <c r="M45" i="1"/>
  <c r="L66" i="1"/>
  <c r="L62" i="1"/>
  <c r="L58" i="1"/>
  <c r="L54" i="1"/>
  <c r="L50" i="1"/>
  <c r="L46" i="1"/>
  <c r="L42" i="1"/>
  <c r="L38" i="1"/>
  <c r="L34" i="1"/>
  <c r="L30" i="1"/>
  <c r="L26" i="1"/>
  <c r="L22" i="1"/>
  <c r="L18" i="1"/>
  <c r="L14" i="1"/>
  <c r="U67" i="1"/>
  <c r="Q67" i="1"/>
  <c r="M67" i="1"/>
  <c r="R66" i="1"/>
  <c r="N66" i="1"/>
  <c r="S65" i="1"/>
  <c r="O65" i="1"/>
  <c r="T64" i="1"/>
  <c r="P64" i="1"/>
  <c r="U63" i="1"/>
  <c r="Q63" i="1"/>
  <c r="M63" i="1"/>
  <c r="R62" i="1"/>
  <c r="N62" i="1"/>
  <c r="S61" i="1"/>
  <c r="O61" i="1"/>
  <c r="T60" i="1"/>
  <c r="P60" i="1"/>
  <c r="U59" i="1"/>
  <c r="Q59" i="1"/>
  <c r="M59" i="1"/>
  <c r="R58" i="1"/>
  <c r="N58" i="1"/>
  <c r="S57" i="1"/>
  <c r="O57" i="1"/>
  <c r="T56" i="1"/>
  <c r="P56" i="1"/>
  <c r="U55" i="1"/>
  <c r="Q55" i="1"/>
  <c r="M55" i="1"/>
  <c r="R54" i="1"/>
  <c r="N54" i="1"/>
  <c r="S53" i="1"/>
  <c r="O53" i="1"/>
  <c r="T52" i="1"/>
  <c r="P52" i="1"/>
  <c r="U51" i="1"/>
  <c r="Q51" i="1"/>
  <c r="M51" i="1"/>
  <c r="R50" i="1"/>
  <c r="N50" i="1"/>
  <c r="S49" i="1"/>
  <c r="O49" i="1"/>
  <c r="T48" i="1"/>
  <c r="P48" i="1"/>
  <c r="U47" i="1"/>
  <c r="Q47" i="1"/>
  <c r="T46" i="1"/>
  <c r="O46" i="1"/>
  <c r="S45" i="1"/>
  <c r="AC23" i="1"/>
  <c r="AF22" i="1"/>
  <c r="AF21" i="1"/>
  <c r="AB19" i="1"/>
  <c r="AD17" i="1"/>
  <c r="Z15" i="1"/>
  <c r="L65" i="1"/>
  <c r="L61" i="1"/>
  <c r="L57" i="1"/>
  <c r="L53" i="1"/>
  <c r="L49" i="1"/>
  <c r="L45" i="1"/>
  <c r="L41" i="1"/>
  <c r="L37" i="1"/>
  <c r="L33" i="1"/>
  <c r="L29" i="1"/>
  <c r="L25" i="1"/>
  <c r="L21" i="1"/>
  <c r="L17" i="1"/>
  <c r="L13" i="1"/>
  <c r="T67" i="1"/>
  <c r="P67" i="1"/>
  <c r="U66" i="1"/>
  <c r="Q66" i="1"/>
  <c r="M66" i="1"/>
  <c r="R65" i="1"/>
  <c r="N65" i="1"/>
  <c r="S64" i="1"/>
  <c r="O64" i="1"/>
  <c r="T63" i="1"/>
  <c r="P63" i="1"/>
  <c r="U62" i="1"/>
  <c r="Q62" i="1"/>
  <c r="M62" i="1"/>
  <c r="R61" i="1"/>
  <c r="N61" i="1"/>
  <c r="S60" i="1"/>
  <c r="O60" i="1"/>
  <c r="T59" i="1"/>
  <c r="P59" i="1"/>
  <c r="U58" i="1"/>
  <c r="Q58" i="1"/>
  <c r="M58" i="1"/>
  <c r="R57" i="1"/>
  <c r="N57" i="1"/>
  <c r="S56" i="1"/>
  <c r="O56" i="1"/>
  <c r="T55" i="1"/>
  <c r="P55" i="1"/>
  <c r="U54" i="1"/>
  <c r="Q54" i="1"/>
  <c r="M54" i="1"/>
  <c r="R53" i="1"/>
  <c r="N53" i="1"/>
  <c r="S52" i="1"/>
  <c r="O52" i="1"/>
  <c r="T51" i="1"/>
  <c r="P51" i="1"/>
  <c r="U50" i="1"/>
  <c r="Q50" i="1"/>
  <c r="M50" i="1"/>
  <c r="R49" i="1"/>
  <c r="N49" i="1"/>
  <c r="S48" i="1"/>
  <c r="O48" i="1"/>
  <c r="T47" i="1"/>
  <c r="O47" i="1"/>
  <c r="S46" i="1"/>
  <c r="N46" i="1"/>
  <c r="Q45" i="1"/>
  <c r="AC26" i="1"/>
  <c r="AF25" i="1"/>
  <c r="AG24" i="1"/>
  <c r="Y24" i="1"/>
  <c r="AB23" i="1"/>
  <c r="AC22" i="1"/>
  <c r="AD21" i="1"/>
  <c r="AH18" i="1"/>
  <c r="AD16" i="1"/>
  <c r="L10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S67" i="1"/>
  <c r="O67" i="1"/>
  <c r="T66" i="1"/>
  <c r="P66" i="1"/>
  <c r="U65" i="1"/>
  <c r="Q65" i="1"/>
  <c r="M65" i="1"/>
  <c r="R64" i="1"/>
  <c r="N64" i="1"/>
  <c r="S63" i="1"/>
  <c r="O63" i="1"/>
  <c r="T62" i="1"/>
  <c r="P62" i="1"/>
  <c r="U61" i="1"/>
  <c r="Q61" i="1"/>
  <c r="M61" i="1"/>
  <c r="R60" i="1"/>
  <c r="N60" i="1"/>
  <c r="S59" i="1"/>
  <c r="O59" i="1"/>
  <c r="T58" i="1"/>
  <c r="P58" i="1"/>
  <c r="U57" i="1"/>
  <c r="Q57" i="1"/>
  <c r="M57" i="1"/>
  <c r="R56" i="1"/>
  <c r="N56" i="1"/>
  <c r="S55" i="1"/>
  <c r="O55" i="1"/>
  <c r="T54" i="1"/>
  <c r="P54" i="1"/>
  <c r="U53" i="1"/>
  <c r="Q53" i="1"/>
  <c r="M53" i="1"/>
  <c r="R52" i="1"/>
  <c r="N52" i="1"/>
  <c r="S51" i="1"/>
  <c r="O51" i="1"/>
  <c r="T50" i="1"/>
  <c r="P50" i="1"/>
  <c r="U49" i="1"/>
  <c r="Q49" i="1"/>
  <c r="M49" i="1"/>
  <c r="R48" i="1"/>
  <c r="N48" i="1"/>
  <c r="S47" i="1"/>
  <c r="N47" i="1"/>
  <c r="R46" i="1"/>
  <c r="U45" i="1"/>
  <c r="P45" i="1"/>
  <c r="Z14" i="1"/>
  <c r="AH19" i="1"/>
  <c r="AG10" i="1"/>
  <c r="AB11" i="1"/>
  <c r="AD12" i="1"/>
  <c r="Z13" i="1"/>
  <c r="AH13" i="1"/>
  <c r="AB14" i="1"/>
  <c r="AD15" i="1"/>
  <c r="AF16" i="1"/>
  <c r="Z17" i="1"/>
  <c r="AH17" i="1"/>
  <c r="AB18" i="1"/>
  <c r="AD19" i="1"/>
  <c r="AF20" i="1"/>
  <c r="Z21" i="1"/>
  <c r="AH21" i="1"/>
  <c r="Z22" i="1"/>
  <c r="AD22" i="1"/>
  <c r="AH22" i="1"/>
  <c r="Z23" i="1"/>
  <c r="AD23" i="1"/>
  <c r="AH23" i="1"/>
  <c r="Z24" i="1"/>
  <c r="AD24" i="1"/>
  <c r="AH24" i="1"/>
  <c r="Z25" i="1"/>
  <c r="AD25" i="1"/>
  <c r="AH25" i="1"/>
  <c r="Z26" i="1"/>
  <c r="AD26" i="1"/>
  <c r="AH26" i="1"/>
  <c r="Z27" i="1"/>
  <c r="AD27" i="1"/>
  <c r="AH27" i="1"/>
  <c r="Z28" i="1"/>
  <c r="AD28" i="1"/>
  <c r="AH28" i="1"/>
  <c r="Z29" i="1"/>
  <c r="AD29" i="1"/>
  <c r="AH29" i="1"/>
  <c r="Z30" i="1"/>
  <c r="AD30" i="1"/>
  <c r="AH30" i="1"/>
  <c r="Z31" i="1"/>
  <c r="AD31" i="1"/>
  <c r="AH12" i="1"/>
  <c r="AB13" i="1"/>
  <c r="AD14" i="1"/>
  <c r="AF15" i="1"/>
  <c r="Z16" i="1"/>
  <c r="AH16" i="1"/>
  <c r="AB17" i="1"/>
  <c r="AD18" i="1"/>
  <c r="AF19" i="1"/>
  <c r="Z20" i="1"/>
  <c r="AH20" i="1"/>
  <c r="AB21" i="1"/>
  <c r="AA22" i="1"/>
  <c r="AE22" i="1"/>
  <c r="AA23" i="1"/>
  <c r="AE23" i="1"/>
  <c r="AA24" i="1"/>
  <c r="AE24" i="1"/>
  <c r="AA25" i="1"/>
  <c r="AE25" i="1"/>
  <c r="AA26" i="1"/>
  <c r="AE26" i="1"/>
  <c r="AA27" i="1"/>
  <c r="AE27" i="1"/>
  <c r="Z18" i="1"/>
  <c r="AH14" i="1"/>
  <c r="AF13" i="1"/>
  <c r="Z12" i="1"/>
  <c r="Z19" i="1"/>
  <c r="AH15" i="1"/>
  <c r="AF14" i="1"/>
  <c r="AD13" i="1"/>
  <c r="AB12" i="1"/>
  <c r="AH11" i="1"/>
  <c r="Z11" i="1"/>
  <c r="Y10" i="1"/>
  <c r="AB10" i="1"/>
  <c r="AF11" i="1"/>
  <c r="AF12" i="1"/>
  <c r="AD11" i="1"/>
  <c r="Y5" i="1"/>
  <c r="AG21" i="1"/>
  <c r="AC21" i="1"/>
  <c r="Y21" i="1"/>
  <c r="AG20" i="1"/>
  <c r="AC20" i="1"/>
  <c r="Y20" i="1"/>
  <c r="AG19" i="1"/>
  <c r="AC19" i="1"/>
  <c r="Y19" i="1"/>
  <c r="AG18" i="1"/>
  <c r="AC18" i="1"/>
  <c r="Y18" i="1"/>
  <c r="AG17" i="1"/>
  <c r="AC17" i="1"/>
  <c r="Y17" i="1"/>
  <c r="AG16" i="1"/>
  <c r="AC16" i="1"/>
  <c r="Y16" i="1"/>
  <c r="AG15" i="1"/>
  <c r="AC15" i="1"/>
  <c r="Y15" i="1"/>
  <c r="AG14" i="1"/>
  <c r="AC14" i="1"/>
  <c r="Y14" i="1"/>
  <c r="AG13" i="1"/>
  <c r="AC13" i="1"/>
  <c r="Y13" i="1"/>
  <c r="AG12" i="1"/>
  <c r="AC12" i="1"/>
  <c r="Y12" i="1"/>
  <c r="AG11" i="1"/>
  <c r="AC11" i="1"/>
  <c r="Y11" i="1"/>
  <c r="AE10" i="1"/>
  <c r="AC10" i="1"/>
  <c r="AE21" i="1"/>
  <c r="AA21" i="1"/>
  <c r="AE20" i="1"/>
  <c r="AA20" i="1"/>
  <c r="AE19" i="1"/>
  <c r="AA19" i="1"/>
  <c r="AE18" i="1"/>
  <c r="AA18" i="1"/>
  <c r="AE17" i="1"/>
  <c r="AA17" i="1"/>
  <c r="AE16" i="1"/>
  <c r="AA16" i="1"/>
  <c r="AE15" i="1"/>
  <c r="AA15" i="1"/>
  <c r="AE14" i="1"/>
  <c r="AA14" i="1"/>
  <c r="AE13" i="1"/>
  <c r="AA13" i="1"/>
  <c r="AE12" i="1"/>
  <c r="AA12" i="1"/>
  <c r="AE11" i="1"/>
  <c r="AA11" i="1"/>
  <c r="AA10" i="1"/>
  <c r="Y4" i="1"/>
  <c r="AH10" i="1"/>
  <c r="AD10" i="1"/>
  <c r="Z10" i="1"/>
  <c r="AF10" i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E44" i="2" s="1"/>
  <c r="C5" i="2" l="1"/>
  <c r="B44" i="2"/>
  <c r="B45" i="2" s="1"/>
  <c r="C43" i="2"/>
  <c r="C4" i="2"/>
  <c r="F5" i="2"/>
  <c r="E5" i="2"/>
  <c r="E6" i="2"/>
  <c r="F6" i="2"/>
  <c r="C44" i="2" l="1"/>
  <c r="E45" i="2"/>
  <c r="F45" i="2"/>
  <c r="B46" i="2"/>
  <c r="B47" i="2" s="1"/>
  <c r="B48" i="2" s="1"/>
  <c r="B49" i="2" s="1"/>
  <c r="E46" i="2"/>
  <c r="F46" i="2"/>
  <c r="C45" i="2"/>
  <c r="C6" i="2"/>
  <c r="E7" i="2"/>
  <c r="F7" i="2"/>
  <c r="C49" i="2" l="1"/>
  <c r="B50" i="2"/>
  <c r="F50" i="2"/>
  <c r="E50" i="2"/>
  <c r="E47" i="2"/>
  <c r="F47" i="2"/>
  <c r="C46" i="2"/>
  <c r="C7" i="2"/>
  <c r="E8" i="2"/>
  <c r="F8" i="2"/>
  <c r="E51" i="2" l="1"/>
  <c r="F51" i="2"/>
  <c r="B51" i="2"/>
  <c r="C50" i="2"/>
  <c r="E48" i="2"/>
  <c r="F48" i="2"/>
  <c r="C47" i="2"/>
  <c r="C8" i="2"/>
  <c r="F9" i="2"/>
  <c r="E9" i="2"/>
  <c r="E10" i="2"/>
  <c r="C51" i="2" l="1"/>
  <c r="B52" i="2"/>
  <c r="E52" i="2"/>
  <c r="F52" i="2"/>
  <c r="C48" i="2"/>
  <c r="F49" i="2"/>
  <c r="E49" i="2"/>
  <c r="C9" i="2"/>
  <c r="F10" i="2"/>
  <c r="F53" i="2" l="1"/>
  <c r="E53" i="2"/>
  <c r="C52" i="2"/>
  <c r="B53" i="2"/>
  <c r="E12" i="2"/>
  <c r="C10" i="2"/>
  <c r="F11" i="2"/>
  <c r="E11" i="2"/>
  <c r="C53" i="2" l="1"/>
  <c r="F54" i="2"/>
  <c r="B54" i="2"/>
  <c r="E54" i="2"/>
  <c r="E13" i="2"/>
  <c r="C11" i="2"/>
  <c r="F12" i="2"/>
  <c r="E55" i="2" l="1"/>
  <c r="C54" i="2"/>
  <c r="B55" i="2"/>
  <c r="E14" i="2"/>
  <c r="C12" i="2"/>
  <c r="F13" i="2"/>
  <c r="C55" i="2" l="1"/>
  <c r="B56" i="2"/>
  <c r="E56" i="2"/>
  <c r="E15" i="2"/>
  <c r="C13" i="2"/>
  <c r="F14" i="2"/>
  <c r="C56" i="2" l="1"/>
  <c r="B57" i="2"/>
  <c r="E16" i="2"/>
  <c r="C14" i="2"/>
  <c r="F15" i="2"/>
  <c r="C57" i="2" l="1"/>
  <c r="B58" i="2"/>
  <c r="F16" i="2"/>
  <c r="C15" i="2"/>
  <c r="B59" i="2" l="1"/>
  <c r="C58" i="2"/>
  <c r="C16" i="2"/>
  <c r="E17" i="2"/>
  <c r="F17" i="2"/>
  <c r="B60" i="2" l="1"/>
  <c r="C59" i="2"/>
  <c r="C17" i="2"/>
  <c r="F18" i="2"/>
  <c r="E18" i="2"/>
  <c r="E19" i="2"/>
  <c r="B61" i="2" l="1"/>
  <c r="C60" i="2"/>
  <c r="C18" i="2"/>
  <c r="F19" i="2"/>
  <c r="B62" i="2" l="1"/>
  <c r="C61" i="2"/>
  <c r="C19" i="2"/>
  <c r="F20" i="2"/>
  <c r="E20" i="2"/>
  <c r="B63" i="2" l="1"/>
  <c r="C62" i="2"/>
  <c r="C20" i="2"/>
  <c r="F21" i="2"/>
  <c r="E21" i="2"/>
  <c r="E22" i="2"/>
  <c r="C63" i="2" l="1"/>
  <c r="B64" i="2"/>
  <c r="E23" i="2"/>
  <c r="C21" i="2"/>
  <c r="F22" i="2"/>
  <c r="C64" i="2" l="1"/>
  <c r="B65" i="2"/>
  <c r="C22" i="2"/>
  <c r="F23" i="2"/>
  <c r="C65" i="2" l="1"/>
  <c r="B66" i="2"/>
  <c r="C23" i="2"/>
  <c r="F24" i="2"/>
  <c r="E24" i="2"/>
  <c r="C66" i="2" l="1"/>
  <c r="B67" i="2"/>
  <c r="C24" i="2"/>
  <c r="F25" i="2"/>
  <c r="E25" i="2"/>
  <c r="C67" i="2" l="1"/>
  <c r="B68" i="2"/>
  <c r="C25" i="2"/>
  <c r="F26" i="2"/>
  <c r="E26" i="2"/>
  <c r="C68" i="2" l="1"/>
  <c r="B69" i="2"/>
  <c r="C26" i="2"/>
  <c r="E27" i="2"/>
  <c r="F27" i="2"/>
  <c r="E28" i="2"/>
  <c r="C69" i="2" l="1"/>
  <c r="B70" i="2"/>
  <c r="C27" i="2"/>
  <c r="F28" i="2"/>
  <c r="C70" i="2" l="1"/>
  <c r="B71" i="2"/>
  <c r="C28" i="2"/>
  <c r="F29" i="2"/>
  <c r="E29" i="2"/>
  <c r="E30" i="2"/>
  <c r="C71" i="2" l="1"/>
  <c r="B72" i="2"/>
  <c r="C29" i="2"/>
  <c r="F30" i="2"/>
  <c r="C72" i="2" l="1"/>
  <c r="B73" i="2"/>
  <c r="C30" i="2"/>
  <c r="F31" i="2"/>
  <c r="E31" i="2"/>
  <c r="C73" i="2" l="1"/>
  <c r="B74" i="2"/>
  <c r="C31" i="2"/>
  <c r="F32" i="2"/>
  <c r="E32" i="2"/>
  <c r="C74" i="2" l="1"/>
  <c r="B75" i="2"/>
  <c r="C32" i="2"/>
  <c r="F33" i="2"/>
  <c r="E33" i="2"/>
  <c r="C75" i="2" l="1"/>
  <c r="B76" i="2"/>
  <c r="C33" i="2"/>
  <c r="F34" i="2"/>
  <c r="E34" i="2"/>
  <c r="C76" i="2" l="1"/>
  <c r="B77" i="2"/>
  <c r="C34" i="2"/>
  <c r="E35" i="2"/>
  <c r="F35" i="2"/>
  <c r="C77" i="2" l="1"/>
  <c r="B78" i="2"/>
  <c r="C35" i="2"/>
  <c r="F36" i="2"/>
  <c r="E36" i="2"/>
  <c r="C78" i="2" l="1"/>
  <c r="B79" i="2"/>
  <c r="C36" i="2"/>
  <c r="F37" i="2"/>
  <c r="E37" i="2"/>
  <c r="C79" i="2" l="1"/>
  <c r="B80" i="2"/>
  <c r="C37" i="2"/>
  <c r="F38" i="2"/>
  <c r="E38" i="2"/>
  <c r="C80" i="2" l="1"/>
  <c r="B81" i="2"/>
  <c r="C38" i="2"/>
  <c r="F39" i="2"/>
  <c r="E39" i="2"/>
  <c r="C81" i="2" l="1"/>
  <c r="B82" i="2"/>
  <c r="C39" i="2"/>
  <c r="F40" i="2"/>
  <c r="E40" i="2"/>
  <c r="C82" i="2" l="1"/>
  <c r="B83" i="2"/>
  <c r="C40" i="2"/>
  <c r="E41" i="2"/>
  <c r="F41" i="2"/>
  <c r="C83" i="2" l="1"/>
  <c r="B84" i="2"/>
  <c r="C41" i="2"/>
  <c r="F42" i="2"/>
  <c r="E42" i="2"/>
  <c r="C84" i="2" l="1"/>
  <c r="B85" i="2"/>
  <c r="C42" i="2"/>
  <c r="F43" i="2"/>
  <c r="E43" i="2"/>
  <c r="C85" i="2" l="1"/>
  <c r="B86" i="2"/>
  <c r="F44" i="2"/>
  <c r="C86" i="2" l="1"/>
  <c r="B87" i="2"/>
  <c r="C87" i="2" l="1"/>
  <c r="B88" i="2"/>
  <c r="F55" i="2"/>
  <c r="C88" i="2" l="1"/>
  <c r="B89" i="2"/>
  <c r="F56" i="2"/>
  <c r="E57" i="2"/>
  <c r="F57" i="2"/>
  <c r="C89" i="2" l="1"/>
  <c r="B90" i="2"/>
  <c r="F58" i="2"/>
  <c r="E58" i="2"/>
  <c r="E59" i="2"/>
  <c r="F59" i="2"/>
  <c r="C90" i="2" l="1"/>
  <c r="B91" i="2"/>
  <c r="E60" i="2"/>
  <c r="C91" i="2" l="1"/>
  <c r="B92" i="2"/>
  <c r="F60" i="2"/>
  <c r="E61" i="2"/>
  <c r="C92" i="2" l="1"/>
  <c r="B93" i="2"/>
  <c r="F61" i="2"/>
  <c r="C93" i="2" l="1"/>
  <c r="B94" i="2"/>
  <c r="F62" i="2"/>
  <c r="E62" i="2"/>
  <c r="C94" i="2" l="1"/>
  <c r="B95" i="2"/>
  <c r="F63" i="2"/>
  <c r="E63" i="2"/>
  <c r="C95" i="2" l="1"/>
  <c r="B96" i="2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F64" i="2"/>
  <c r="E64" i="2"/>
  <c r="E65" i="2"/>
  <c r="F65" i="2"/>
  <c r="C96" i="2" l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E66" i="2"/>
  <c r="F66" i="2"/>
  <c r="E67" i="2" l="1"/>
  <c r="F67" i="2"/>
  <c r="E68" i="2" l="1"/>
  <c r="F68" i="2" l="1"/>
  <c r="E69" i="2"/>
  <c r="F69" i="2" l="1"/>
  <c r="E70" i="2"/>
  <c r="F70" i="2" l="1"/>
  <c r="E71" i="2"/>
  <c r="F71" i="2" l="1"/>
  <c r="E72" i="2"/>
  <c r="F72" i="2"/>
  <c r="E73" i="2" l="1"/>
  <c r="F73" i="2" l="1"/>
  <c r="E74" i="2"/>
  <c r="F74" i="2" l="1"/>
  <c r="E75" i="2"/>
  <c r="F75" i="2" l="1"/>
  <c r="E76" i="2"/>
  <c r="F76" i="2"/>
  <c r="E77" i="2" l="1"/>
  <c r="F77" i="2"/>
  <c r="E78" i="2" l="1"/>
  <c r="F78" i="2"/>
  <c r="E79" i="2" l="1"/>
  <c r="F79" i="2"/>
  <c r="E80" i="2" l="1"/>
  <c r="F80" i="2" l="1"/>
  <c r="E81" i="2"/>
  <c r="F81" i="2" l="1"/>
  <c r="E82" i="2"/>
  <c r="F82" i="2" l="1"/>
  <c r="E83" i="2"/>
  <c r="F83" i="2" l="1"/>
  <c r="E84" i="2"/>
  <c r="F84" i="2" l="1"/>
  <c r="E85" i="2"/>
  <c r="F85" i="2"/>
  <c r="E86" i="2" l="1"/>
  <c r="F86" i="2"/>
  <c r="E87" i="2" l="1"/>
  <c r="E88" i="2" l="1"/>
  <c r="F87" i="2"/>
  <c r="F88" i="2" l="1"/>
  <c r="E89" i="2"/>
  <c r="F89" i="2" l="1"/>
  <c r="E90" i="2"/>
  <c r="F90" i="2"/>
  <c r="F91" i="2" l="1"/>
  <c r="E91" i="2"/>
  <c r="F92" i="2" l="1"/>
  <c r="E92" i="2"/>
  <c r="F93" i="2" l="1"/>
  <c r="E93" i="2"/>
  <c r="E94" i="2"/>
  <c r="F94" i="2"/>
  <c r="F95" i="2" l="1"/>
  <c r="E95" i="2"/>
  <c r="F96" i="2" l="1"/>
  <c r="E96" i="2"/>
  <c r="F97" i="2" l="1"/>
  <c r="E97" i="2"/>
  <c r="F98" i="2" l="1"/>
  <c r="E98" i="2"/>
  <c r="F99" i="2" l="1"/>
  <c r="E99" i="2"/>
  <c r="F100" i="2" l="1"/>
  <c r="E100" i="2"/>
  <c r="F101" i="2" l="1"/>
  <c r="E101" i="2"/>
  <c r="F102" i="2" l="1"/>
  <c r="E102" i="2"/>
  <c r="E103" i="2"/>
  <c r="F103" i="2"/>
  <c r="E104" i="2" l="1"/>
  <c r="F104" i="2"/>
  <c r="E105" i="2" l="1"/>
  <c r="F105" i="2"/>
  <c r="F106" i="2" l="1"/>
  <c r="E106" i="2"/>
  <c r="E107" i="2"/>
  <c r="F107" i="2" l="1"/>
  <c r="E108" i="2"/>
  <c r="F108" i="2" l="1"/>
  <c r="E109" i="2"/>
  <c r="F109" i="2" l="1"/>
  <c r="F110" i="2" l="1"/>
  <c r="E110" i="2"/>
  <c r="E111" i="2"/>
  <c r="F111" i="2"/>
  <c r="F112" i="2" l="1"/>
  <c r="E112" i="2"/>
  <c r="E113" i="2"/>
  <c r="F113" i="2"/>
  <c r="E114" i="2" l="1"/>
  <c r="F114" i="2"/>
  <c r="E115" i="2" l="1"/>
  <c r="F115" i="2"/>
  <c r="F116" i="2" l="1"/>
  <c r="E116" i="2"/>
  <c r="E117" i="2"/>
  <c r="F117" i="2" l="1"/>
  <c r="E118" i="2"/>
  <c r="F118" i="2" l="1"/>
  <c r="E119" i="2"/>
  <c r="F119" i="2" l="1"/>
  <c r="F120" i="2" l="1"/>
  <c r="E120" i="2"/>
  <c r="E121" i="2"/>
  <c r="F121" i="2" l="1"/>
  <c r="E122" i="2"/>
  <c r="F122" i="2" l="1"/>
  <c r="F123" i="2" l="1"/>
  <c r="E123" i="2"/>
  <c r="F124" i="2" l="1"/>
  <c r="E124" i="2"/>
  <c r="F125" i="2" l="1"/>
  <c r="E125" i="2"/>
  <c r="F126" i="2" l="1"/>
  <c r="E126" i="2"/>
  <c r="E127" i="2"/>
  <c r="F127" i="2" l="1"/>
  <c r="E128" i="2"/>
  <c r="F128" i="2" l="1"/>
  <c r="E129" i="2"/>
  <c r="F129" i="2" l="1"/>
  <c r="F130" i="2" l="1"/>
  <c r="E130" i="2"/>
  <c r="E131" i="2"/>
  <c r="F131" i="2" l="1"/>
  <c r="E132" i="2"/>
  <c r="F132" i="2" l="1"/>
  <c r="E133" i="2"/>
  <c r="F133" i="2" l="1"/>
  <c r="F134" i="2" l="1"/>
  <c r="E134" i="2"/>
  <c r="F135" i="2" l="1"/>
  <c r="E135" i="2"/>
  <c r="F136" i="2" l="1"/>
  <c r="E136" i="2"/>
  <c r="F137" i="2" l="1"/>
  <c r="E137" i="2"/>
  <c r="F138" i="2" l="1"/>
  <c r="E138" i="2"/>
  <c r="E139" i="2"/>
  <c r="F139" i="2" l="1"/>
  <c r="F140" i="2" l="1"/>
  <c r="E140" i="2"/>
  <c r="E141" i="2"/>
  <c r="F141" i="2"/>
  <c r="E142" i="2" l="1"/>
  <c r="F142" i="2" l="1"/>
  <c r="E143" i="2"/>
  <c r="F143" i="2" l="1"/>
  <c r="E144" i="2"/>
  <c r="F144" i="2" l="1"/>
  <c r="E145" i="2"/>
  <c r="F145" i="2" l="1"/>
  <c r="E146" i="2"/>
  <c r="F146" i="2" l="1"/>
  <c r="E147" i="2"/>
  <c r="F147" i="2" l="1"/>
  <c r="E148" i="2"/>
  <c r="F148" i="2" l="1"/>
  <c r="E149" i="2"/>
  <c r="F149" i="2" l="1"/>
  <c r="E150" i="2"/>
  <c r="F150" i="2" l="1"/>
  <c r="E151" i="2"/>
  <c r="F151" i="2" l="1"/>
  <c r="E152" i="2"/>
  <c r="F152" i="2" l="1"/>
  <c r="E153" i="2"/>
  <c r="F153" i="2" l="1"/>
  <c r="E154" i="2"/>
  <c r="F154" i="2" l="1"/>
  <c r="E155" i="2"/>
  <c r="F155" i="2" l="1"/>
  <c r="F156" i="2" l="1"/>
  <c r="E156" i="2"/>
  <c r="F157" i="2" l="1"/>
  <c r="E157" i="2"/>
  <c r="E158" i="2"/>
  <c r="F158" i="2"/>
  <c r="E159" i="2" l="1"/>
  <c r="F159" i="2"/>
  <c r="E160" i="2" l="1"/>
  <c r="F160" i="2"/>
  <c r="E161" i="2" l="1"/>
  <c r="F161" i="2"/>
  <c r="E162" i="2" l="1"/>
  <c r="F162" i="2"/>
  <c r="E163" i="2" l="1"/>
  <c r="F163" i="2"/>
  <c r="E164" i="2" l="1"/>
  <c r="F164" i="2" l="1"/>
  <c r="E165" i="2"/>
  <c r="F165" i="2" l="1"/>
  <c r="E166" i="2"/>
  <c r="F166" i="2" l="1"/>
  <c r="E167" i="2"/>
  <c r="F167" i="2" l="1"/>
  <c r="F168" i="2" l="1"/>
  <c r="E168" i="2"/>
</calcChain>
</file>

<file path=xl/sharedStrings.xml><?xml version="1.0" encoding="utf-8"?>
<sst xmlns="http://schemas.openxmlformats.org/spreadsheetml/2006/main" count="1395" uniqueCount="383">
  <si>
    <t>Eingabefeld</t>
  </si>
  <si>
    <t>n =</t>
  </si>
  <si>
    <t>Gleichbereichsfläche gesamt</t>
  </si>
  <si>
    <t>g =</t>
  </si>
  <si>
    <t>m²</t>
  </si>
  <si>
    <t>p =</t>
  </si>
  <si>
    <t>Schritte</t>
  </si>
  <si>
    <t>Ergebnis</t>
  </si>
  <si>
    <t>a =</t>
  </si>
  <si>
    <t>Meine Formel</t>
  </si>
  <si>
    <t>Gewünschte Taktzeit</t>
  </si>
  <si>
    <t>Anzahl Prozessschritte des Zuges</t>
  </si>
  <si>
    <t>Projektdauer</t>
  </si>
  <si>
    <t>AT</t>
  </si>
  <si>
    <t>tt =</t>
  </si>
  <si>
    <t>Anzahl parallelarbeitender Trupps</t>
  </si>
  <si>
    <t>Fläche je Taktbereich</t>
  </si>
  <si>
    <t>Trupps</t>
  </si>
  <si>
    <t>Anzahl Taktbereiche</t>
  </si>
  <si>
    <t>w =</t>
  </si>
  <si>
    <t>Stk.</t>
  </si>
  <si>
    <t>Taktbereiche</t>
  </si>
  <si>
    <t>Anfang</t>
  </si>
  <si>
    <t>Ende</t>
  </si>
  <si>
    <t>Dauer in Arbeitstagen</t>
  </si>
  <si>
    <t>&gt;</t>
  </si>
  <si>
    <t>Wenn</t>
  </si>
  <si>
    <t>Dann</t>
  </si>
  <si>
    <t>Sonst</t>
  </si>
  <si>
    <t>&lt;=</t>
  </si>
  <si>
    <t>=</t>
  </si>
  <si>
    <t>B3+1</t>
  </si>
  <si>
    <t>sonst</t>
  </si>
  <si>
    <t>B3</t>
  </si>
  <si>
    <t>" "</t>
  </si>
  <si>
    <t>B3+2</t>
  </si>
  <si>
    <t>B4</t>
  </si>
  <si>
    <t>B3+3</t>
  </si>
  <si>
    <t>B5</t>
  </si>
  <si>
    <t>B3+4</t>
  </si>
  <si>
    <t>B6</t>
  </si>
  <si>
    <t>B3+5</t>
  </si>
  <si>
    <t>B7</t>
  </si>
  <si>
    <t>B3+6</t>
  </si>
  <si>
    <t>B8</t>
  </si>
  <si>
    <t>B3+7</t>
  </si>
  <si>
    <t>B9</t>
  </si>
  <si>
    <t>B3+8</t>
  </si>
  <si>
    <t>B10</t>
  </si>
  <si>
    <t>B3+9</t>
  </si>
  <si>
    <t>B11</t>
  </si>
  <si>
    <t>B3+10</t>
  </si>
  <si>
    <t>B12</t>
  </si>
  <si>
    <t>B3+11</t>
  </si>
  <si>
    <t>B13</t>
  </si>
  <si>
    <t>B3+12</t>
  </si>
  <si>
    <t>B14</t>
  </si>
  <si>
    <t>B3+13</t>
  </si>
  <si>
    <t>B15</t>
  </si>
  <si>
    <t>B3+14</t>
  </si>
  <si>
    <t>B16</t>
  </si>
  <si>
    <t>B3+15</t>
  </si>
  <si>
    <t>B17</t>
  </si>
  <si>
    <t>B3+16</t>
  </si>
  <si>
    <t>B18</t>
  </si>
  <si>
    <t>B3+17</t>
  </si>
  <si>
    <t>B19</t>
  </si>
  <si>
    <t>B3+18</t>
  </si>
  <si>
    <t>B20</t>
  </si>
  <si>
    <t>B3+19</t>
  </si>
  <si>
    <t>B21</t>
  </si>
  <si>
    <t>B3+20</t>
  </si>
  <si>
    <t>B22</t>
  </si>
  <si>
    <t>B3+21</t>
  </si>
  <si>
    <t>B23</t>
  </si>
  <si>
    <t>B3+22</t>
  </si>
  <si>
    <t>B24</t>
  </si>
  <si>
    <t>B3+23</t>
  </si>
  <si>
    <t>B25</t>
  </si>
  <si>
    <t>B3+24</t>
  </si>
  <si>
    <t>B26</t>
  </si>
  <si>
    <t>B3+25</t>
  </si>
  <si>
    <t>B27</t>
  </si>
  <si>
    <t>B3+26</t>
  </si>
  <si>
    <t>B28</t>
  </si>
  <si>
    <t>B3+27</t>
  </si>
  <si>
    <t>B29</t>
  </si>
  <si>
    <t>B3+28</t>
  </si>
  <si>
    <t>B30</t>
  </si>
  <si>
    <t>B3+29</t>
  </si>
  <si>
    <t>B31</t>
  </si>
  <si>
    <t>B3+30</t>
  </si>
  <si>
    <t>B32</t>
  </si>
  <si>
    <t>B3+31</t>
  </si>
  <si>
    <t>B33</t>
  </si>
  <si>
    <t>B3+32</t>
  </si>
  <si>
    <t>B34</t>
  </si>
  <si>
    <t>B3+33</t>
  </si>
  <si>
    <t>B35</t>
  </si>
  <si>
    <t>B3+34</t>
  </si>
  <si>
    <t>B36</t>
  </si>
  <si>
    <t>B3+35</t>
  </si>
  <si>
    <t>B37</t>
  </si>
  <si>
    <t>B3+36</t>
  </si>
  <si>
    <t>B38</t>
  </si>
  <si>
    <t>B3+37</t>
  </si>
  <si>
    <t>B39</t>
  </si>
  <si>
    <t>B3+38</t>
  </si>
  <si>
    <t>B40</t>
  </si>
  <si>
    <t>B3+39</t>
  </si>
  <si>
    <t>B41</t>
  </si>
  <si>
    <t>B3+40</t>
  </si>
  <si>
    <t>B42</t>
  </si>
  <si>
    <t>B3+41</t>
  </si>
  <si>
    <t>B43</t>
  </si>
  <si>
    <t>B3+42</t>
  </si>
  <si>
    <t>B44</t>
  </si>
  <si>
    <t>B3+43</t>
  </si>
  <si>
    <t>B45</t>
  </si>
  <si>
    <t>B3+44</t>
  </si>
  <si>
    <t>B46</t>
  </si>
  <si>
    <t>B3+45</t>
  </si>
  <si>
    <t>B47</t>
  </si>
  <si>
    <t>B3+46</t>
  </si>
  <si>
    <t>B48</t>
  </si>
  <si>
    <t>B3+47</t>
  </si>
  <si>
    <t>B49</t>
  </si>
  <si>
    <t>B3+48</t>
  </si>
  <si>
    <t>B50</t>
  </si>
  <si>
    <t>B3+49</t>
  </si>
  <si>
    <t>B51</t>
  </si>
  <si>
    <t>B3+50</t>
  </si>
  <si>
    <t>B52</t>
  </si>
  <si>
    <t>B3+51</t>
  </si>
  <si>
    <t>B53</t>
  </si>
  <si>
    <t>B3+52</t>
  </si>
  <si>
    <t>B54</t>
  </si>
  <si>
    <t>B3+53</t>
  </si>
  <si>
    <t>B55</t>
  </si>
  <si>
    <t>B3+54</t>
  </si>
  <si>
    <t>B56</t>
  </si>
  <si>
    <t>B3+55</t>
  </si>
  <si>
    <t>B57</t>
  </si>
  <si>
    <t>B3+56</t>
  </si>
  <si>
    <t>B58</t>
  </si>
  <si>
    <t>B3+57</t>
  </si>
  <si>
    <t>B59</t>
  </si>
  <si>
    <t>B3+58</t>
  </si>
  <si>
    <t>B60</t>
  </si>
  <si>
    <t>B3+59</t>
  </si>
  <si>
    <t>B61</t>
  </si>
  <si>
    <t>B3+60</t>
  </si>
  <si>
    <t>B62</t>
  </si>
  <si>
    <t>B3+61</t>
  </si>
  <si>
    <t>B63</t>
  </si>
  <si>
    <t>B3+62</t>
  </si>
  <si>
    <t>B64</t>
  </si>
  <si>
    <t>B3+63</t>
  </si>
  <si>
    <t>B65</t>
  </si>
  <si>
    <t>B3+64</t>
  </si>
  <si>
    <t>B66</t>
  </si>
  <si>
    <t>B3+65</t>
  </si>
  <si>
    <t>B67</t>
  </si>
  <si>
    <t>B3+66</t>
  </si>
  <si>
    <t>B68</t>
  </si>
  <si>
    <t>B3+67</t>
  </si>
  <si>
    <t>B69</t>
  </si>
  <si>
    <t>B3+68</t>
  </si>
  <si>
    <t>B70</t>
  </si>
  <si>
    <t>B3+69</t>
  </si>
  <si>
    <t>B71</t>
  </si>
  <si>
    <t>B3+70</t>
  </si>
  <si>
    <t>B72</t>
  </si>
  <si>
    <t>B3+71</t>
  </si>
  <si>
    <t>B73</t>
  </si>
  <si>
    <t>B3+72</t>
  </si>
  <si>
    <t>B74</t>
  </si>
  <si>
    <t>B3+73</t>
  </si>
  <si>
    <t>B75</t>
  </si>
  <si>
    <t>B3+74</t>
  </si>
  <si>
    <t>B76</t>
  </si>
  <si>
    <t>B3+75</t>
  </si>
  <si>
    <t>B77</t>
  </si>
  <si>
    <t>B3+76</t>
  </si>
  <si>
    <t>B78</t>
  </si>
  <si>
    <t>B3+77</t>
  </si>
  <si>
    <t>B79</t>
  </si>
  <si>
    <t>B3+78</t>
  </si>
  <si>
    <t>B80</t>
  </si>
  <si>
    <t>B3+79</t>
  </si>
  <si>
    <t>B81</t>
  </si>
  <si>
    <t>B3+80</t>
  </si>
  <si>
    <t>B82</t>
  </si>
  <si>
    <t>B3+81</t>
  </si>
  <si>
    <t>B83</t>
  </si>
  <si>
    <t>B3+82</t>
  </si>
  <si>
    <t>B84</t>
  </si>
  <si>
    <t>B3+83</t>
  </si>
  <si>
    <t>B85</t>
  </si>
  <si>
    <t>B3+84</t>
  </si>
  <si>
    <t>B86</t>
  </si>
  <si>
    <t>B3+85</t>
  </si>
  <si>
    <t>B87</t>
  </si>
  <si>
    <t>B3+86</t>
  </si>
  <si>
    <t>B88</t>
  </si>
  <si>
    <t>B3+87</t>
  </si>
  <si>
    <t>B89</t>
  </si>
  <si>
    <t>B3+88</t>
  </si>
  <si>
    <t>B90</t>
  </si>
  <si>
    <t>B3+89</t>
  </si>
  <si>
    <t>B91</t>
  </si>
  <si>
    <t>B3+90</t>
  </si>
  <si>
    <t>B92</t>
  </si>
  <si>
    <t>B3+91</t>
  </si>
  <si>
    <t>B93</t>
  </si>
  <si>
    <t>B3+92</t>
  </si>
  <si>
    <t>B94</t>
  </si>
  <si>
    <t>B3+93</t>
  </si>
  <si>
    <t>B95</t>
  </si>
  <si>
    <t>B3+94</t>
  </si>
  <si>
    <t>B96</t>
  </si>
  <si>
    <t>B3+95</t>
  </si>
  <si>
    <t>B97</t>
  </si>
  <si>
    <t>B3+96</t>
  </si>
  <si>
    <t>B98</t>
  </si>
  <si>
    <t>B3+97</t>
  </si>
  <si>
    <t>B99</t>
  </si>
  <si>
    <t>B3+98</t>
  </si>
  <si>
    <t>B100</t>
  </si>
  <si>
    <t>B3+99</t>
  </si>
  <si>
    <t>B101</t>
  </si>
  <si>
    <t>B3+100</t>
  </si>
  <si>
    <t>B102</t>
  </si>
  <si>
    <t>B3+101</t>
  </si>
  <si>
    <t>B103</t>
  </si>
  <si>
    <t>B3+102</t>
  </si>
  <si>
    <t>B104</t>
  </si>
  <si>
    <t>B3+103</t>
  </si>
  <si>
    <t>B105</t>
  </si>
  <si>
    <t>B3+104</t>
  </si>
  <si>
    <t>B106</t>
  </si>
  <si>
    <t>B3+105</t>
  </si>
  <si>
    <t>B107</t>
  </si>
  <si>
    <t>B3+106</t>
  </si>
  <si>
    <t>B108</t>
  </si>
  <si>
    <t>B3+107</t>
  </si>
  <si>
    <t>B109</t>
  </si>
  <si>
    <t>B3+108</t>
  </si>
  <si>
    <t>B110</t>
  </si>
  <si>
    <t>B3+109</t>
  </si>
  <si>
    <t>B111</t>
  </si>
  <si>
    <t>B3+110</t>
  </si>
  <si>
    <t>B112</t>
  </si>
  <si>
    <t>B3+111</t>
  </si>
  <si>
    <t>B113</t>
  </si>
  <si>
    <t>B3+112</t>
  </si>
  <si>
    <t>B114</t>
  </si>
  <si>
    <t>B3+113</t>
  </si>
  <si>
    <t>B115</t>
  </si>
  <si>
    <t>B3+114</t>
  </si>
  <si>
    <t>B116</t>
  </si>
  <si>
    <t>B3+115</t>
  </si>
  <si>
    <t>B117</t>
  </si>
  <si>
    <t>B3+116</t>
  </si>
  <si>
    <t>B118</t>
  </si>
  <si>
    <t>B3+117</t>
  </si>
  <si>
    <t>B119</t>
  </si>
  <si>
    <t>B3+118</t>
  </si>
  <si>
    <t>B120</t>
  </si>
  <si>
    <t>B3+119</t>
  </si>
  <si>
    <t>B121</t>
  </si>
  <si>
    <t>B3+120</t>
  </si>
  <si>
    <t>B122</t>
  </si>
  <si>
    <t>B3+121</t>
  </si>
  <si>
    <t>B123</t>
  </si>
  <si>
    <t>B3+122</t>
  </si>
  <si>
    <t>B124</t>
  </si>
  <si>
    <t>B3+123</t>
  </si>
  <si>
    <t>B125</t>
  </si>
  <si>
    <t>B3+124</t>
  </si>
  <si>
    <t>B126</t>
  </si>
  <si>
    <t>B3+125</t>
  </si>
  <si>
    <t>B127</t>
  </si>
  <si>
    <t>B3+126</t>
  </si>
  <si>
    <t>B128</t>
  </si>
  <si>
    <t>B3+127</t>
  </si>
  <si>
    <t>B129</t>
  </si>
  <si>
    <t>B3+128</t>
  </si>
  <si>
    <t>B130</t>
  </si>
  <si>
    <t>B3+129</t>
  </si>
  <si>
    <t>B131</t>
  </si>
  <si>
    <t>B3+130</t>
  </si>
  <si>
    <t>B132</t>
  </si>
  <si>
    <t>B3+131</t>
  </si>
  <si>
    <t>B133</t>
  </si>
  <si>
    <t>B3+132</t>
  </si>
  <si>
    <t>B134</t>
  </si>
  <si>
    <t>B3+133</t>
  </si>
  <si>
    <t>B135</t>
  </si>
  <si>
    <t>B3+134</t>
  </si>
  <si>
    <t>B136</t>
  </si>
  <si>
    <t>B3+135</t>
  </si>
  <si>
    <t>B137</t>
  </si>
  <si>
    <t>B3+136</t>
  </si>
  <si>
    <t>B138</t>
  </si>
  <si>
    <t>B3+137</t>
  </si>
  <si>
    <t>B139</t>
  </si>
  <si>
    <t>B3+138</t>
  </si>
  <si>
    <t>B140</t>
  </si>
  <si>
    <t>B3+139</t>
  </si>
  <si>
    <t>B141</t>
  </si>
  <si>
    <t>B3+140</t>
  </si>
  <si>
    <t>B142</t>
  </si>
  <si>
    <t>B3+141</t>
  </si>
  <si>
    <t>B143</t>
  </si>
  <si>
    <t>B3+142</t>
  </si>
  <si>
    <t>B144</t>
  </si>
  <si>
    <t>B3+143</t>
  </si>
  <si>
    <t>B145</t>
  </si>
  <si>
    <t>B3+144</t>
  </si>
  <si>
    <t>B146</t>
  </si>
  <si>
    <t>B3+145</t>
  </si>
  <si>
    <t>B147</t>
  </si>
  <si>
    <t>B3+146</t>
  </si>
  <si>
    <t>B148</t>
  </si>
  <si>
    <t>B3+147</t>
  </si>
  <si>
    <t>B149</t>
  </si>
  <si>
    <t>B3+148</t>
  </si>
  <si>
    <t>B150</t>
  </si>
  <si>
    <t>B3+149</t>
  </si>
  <si>
    <t>B151</t>
  </si>
  <si>
    <t>B3+150</t>
  </si>
  <si>
    <t>B152</t>
  </si>
  <si>
    <t>B3+151</t>
  </si>
  <si>
    <t>B153</t>
  </si>
  <si>
    <t>B3+152</t>
  </si>
  <si>
    <t>B154</t>
  </si>
  <si>
    <t>B3+153</t>
  </si>
  <si>
    <t>B155</t>
  </si>
  <si>
    <t>B3+154</t>
  </si>
  <si>
    <t>B156</t>
  </si>
  <si>
    <t>B3+155</t>
  </si>
  <si>
    <t>B157</t>
  </si>
  <si>
    <t>B3+156</t>
  </si>
  <si>
    <t>B158</t>
  </si>
  <si>
    <t>B3+157</t>
  </si>
  <si>
    <t>B159</t>
  </si>
  <si>
    <t>B3+158</t>
  </si>
  <si>
    <t>B160</t>
  </si>
  <si>
    <t>B3+159</t>
  </si>
  <si>
    <t>B161</t>
  </si>
  <si>
    <t>B3+160</t>
  </si>
  <si>
    <t>B162</t>
  </si>
  <si>
    <t>B3+161</t>
  </si>
  <si>
    <t>B163</t>
  </si>
  <si>
    <t>B3+162</t>
  </si>
  <si>
    <t>B164</t>
  </si>
  <si>
    <t>B3+163</t>
  </si>
  <si>
    <t>B165</t>
  </si>
  <si>
    <t>B3+164</t>
  </si>
  <si>
    <t>B166</t>
  </si>
  <si>
    <t>B3+165</t>
  </si>
  <si>
    <t>B167</t>
  </si>
  <si>
    <t>d,i =</t>
  </si>
  <si>
    <t>Sehr gut</t>
  </si>
  <si>
    <t>Okay</t>
  </si>
  <si>
    <t>Schlecht</t>
  </si>
  <si>
    <t>Bewertung:</t>
  </si>
  <si>
    <t>a = g/((d/tt-p+1)*w)</t>
  </si>
  <si>
    <t>Projektdauer (inkl. Puffer empf. 20%)</t>
  </si>
  <si>
    <t>Unter 1 AT Taktzeit stimmt die Darstellung nicht mehr</t>
  </si>
  <si>
    <t>Gessamtfläche</t>
  </si>
  <si>
    <t>Anzahl TB</t>
  </si>
  <si>
    <t>Trupps parallel</t>
  </si>
  <si>
    <t>Über 1 Trupp stimmt die Darstellung nicht mehr</t>
  </si>
  <si>
    <t>Stk</t>
  </si>
  <si>
    <t>Taktzeit je Arbeitstage</t>
  </si>
  <si>
    <t>Anzahl Taktbereiche je Taktzeit und Trupps</t>
  </si>
  <si>
    <t>Fläche der Taktbereiche je Taktzeit und Trupps</t>
  </si>
  <si>
    <t>Fläche der TB [m²]</t>
  </si>
  <si>
    <t>Datum:</t>
  </si>
  <si>
    <t>Von Felix Diesch November 2022</t>
  </si>
  <si>
    <t>Von der Projektdauer zum Takt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</si>
</sst>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24"/>
      <color theme="1"/>
      <name val="Calibri"/>
    </font>
    <font>
      <b/>
      <sz val="11"/>
      <color theme="1"/>
      <name val="Arial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0" borderId="4" xfId="0" applyFont="1" applyBorder="1"/>
    <xf numFmtId="0" fontId="3" fillId="0" borderId="0" xfId="0" applyFont="1" applyAlignment="1">
      <alignment horizontal="right" vertical="center"/>
    </xf>
    <xf numFmtId="0" fontId="3" fillId="0" borderId="6" xfId="0" applyFont="1" applyBorder="1"/>
    <xf numFmtId="0" fontId="3" fillId="0" borderId="6" xfId="0" applyFont="1" applyBorder="1" applyAlignment="1">
      <alignment horizontal="right" vertical="center"/>
    </xf>
    <xf numFmtId="0" fontId="4" fillId="0" borderId="7" xfId="0" applyFont="1" applyBorder="1"/>
    <xf numFmtId="0" fontId="1" fillId="0" borderId="0" xfId="0" applyFont="1"/>
    <xf numFmtId="0" fontId="4" fillId="0" borderId="9" xfId="0" applyFont="1" applyBorder="1" applyAlignment="1">
      <alignment horizontal="right" vertical="center"/>
    </xf>
    <xf numFmtId="0" fontId="3" fillId="0" borderId="10" xfId="0" applyFont="1" applyBorder="1"/>
    <xf numFmtId="0" fontId="3" fillId="0" borderId="11" xfId="0" applyFont="1" applyBorder="1" applyAlignment="1">
      <alignment horizontal="right" vertical="center"/>
    </xf>
    <xf numFmtId="0" fontId="3" fillId="0" borderId="12" xfId="0" applyFont="1" applyBorder="1"/>
    <xf numFmtId="0" fontId="3" fillId="0" borderId="13" xfId="0" applyFont="1" applyBorder="1" applyAlignment="1">
      <alignment horizontal="right" vertical="center"/>
    </xf>
    <xf numFmtId="0" fontId="3" fillId="0" borderId="14" xfId="0" applyFont="1" applyBorder="1"/>
    <xf numFmtId="0" fontId="3" fillId="0" borderId="9" xfId="0" applyFont="1" applyBorder="1" applyAlignment="1">
      <alignment horizontal="right" vertical="center"/>
    </xf>
    <xf numFmtId="0" fontId="3" fillId="0" borderId="8" xfId="0" applyFont="1" applyBorder="1"/>
    <xf numFmtId="0" fontId="3" fillId="0" borderId="15" xfId="0" applyFont="1" applyBorder="1" applyAlignment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1" fillId="0" borderId="1" xfId="0" applyFont="1" applyBorder="1"/>
    <xf numFmtId="0" fontId="11" fillId="0" borderId="8" xfId="0" applyFont="1" applyBorder="1"/>
    <xf numFmtId="0" fontId="8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6" borderId="24" xfId="0" applyFont="1" applyFill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0" fontId="0" fillId="9" borderId="29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1" fontId="11" fillId="0" borderId="32" xfId="0" applyNumberFormat="1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1" fontId="11" fillId="0" borderId="33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30" xfId="0" applyNumberFormat="1" applyFont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0" fontId="0" fillId="0" borderId="0" xfId="0" applyAlignment="1"/>
    <xf numFmtId="1" fontId="11" fillId="0" borderId="0" xfId="0" applyNumberFormat="1" applyFont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0" fillId="9" borderId="4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0" fillId="0" borderId="43" xfId="0" applyBorder="1"/>
    <xf numFmtId="0" fontId="10" fillId="3" borderId="44" xfId="0" applyFont="1" applyFill="1" applyBorder="1" applyAlignment="1">
      <alignment horizontal="center" vertical="center"/>
    </xf>
    <xf numFmtId="0" fontId="0" fillId="0" borderId="29" xfId="0" applyBorder="1"/>
    <xf numFmtId="0" fontId="10" fillId="4" borderId="42" xfId="0" applyFont="1" applyFill="1" applyBorder="1" applyAlignment="1">
      <alignment horizontal="center" vertical="center"/>
    </xf>
    <xf numFmtId="0" fontId="0" fillId="0" borderId="24" xfId="0" applyBorder="1"/>
    <xf numFmtId="0" fontId="14" fillId="0" borderId="0" xfId="0" applyFont="1" applyAlignment="1">
      <alignment vertical="center"/>
    </xf>
    <xf numFmtId="0" fontId="0" fillId="0" borderId="45" xfId="0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4" xfId="0" applyBorder="1" applyAlignment="1">
      <alignment vertical="center"/>
    </xf>
    <xf numFmtId="14" fontId="0" fillId="0" borderId="0" xfId="0" applyNumberFormat="1"/>
    <xf numFmtId="0" fontId="0" fillId="9" borderId="12" xfId="0" applyFont="1" applyFill="1" applyBorder="1" applyAlignment="1">
      <alignment horizontal="center" vertical="center"/>
    </xf>
    <xf numFmtId="0" fontId="0" fillId="9" borderId="14" xfId="0" applyFont="1" applyFill="1" applyBorder="1" applyAlignment="1">
      <alignment horizontal="center" vertical="center"/>
    </xf>
    <xf numFmtId="0" fontId="0" fillId="9" borderId="40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0" fillId="6" borderId="47" xfId="0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45" xfId="0" applyNumberFormat="1" applyFont="1" applyBorder="1" applyAlignment="1">
      <alignment horizontal="center" vertical="center"/>
    </xf>
    <xf numFmtId="1" fontId="11" fillId="0" borderId="43" xfId="0" applyNumberFormat="1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1" fontId="11" fillId="0" borderId="42" xfId="0" applyNumberFormat="1" applyFont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1" fillId="0" borderId="2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64" fontId="9" fillId="0" borderId="7" xfId="0" applyNumberFormat="1" applyFont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7" borderId="37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/>
    </xf>
    <xf numFmtId="0" fontId="12" fillId="7" borderId="35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 textRotation="90"/>
    </xf>
    <xf numFmtId="0" fontId="12" fillId="8" borderId="28" xfId="0" applyFont="1" applyFill="1" applyBorder="1" applyAlignment="1">
      <alignment horizontal="center" vertical="center" textRotation="90"/>
    </xf>
    <xf numFmtId="0" fontId="12" fillId="8" borderId="30" xfId="0" applyFont="1" applyFill="1" applyBorder="1" applyAlignment="1">
      <alignment horizontal="center" vertical="center" textRotation="90"/>
    </xf>
    <xf numFmtId="0" fontId="1" fillId="11" borderId="31" xfId="0" applyFont="1" applyFill="1" applyBorder="1" applyAlignment="1">
      <alignment horizontal="center" vertical="center"/>
    </xf>
    <xf numFmtId="0" fontId="1" fillId="11" borderId="45" xfId="0" applyFont="1" applyFill="1" applyBorder="1" applyAlignment="1">
      <alignment horizontal="center" vertical="center"/>
    </xf>
    <xf numFmtId="0" fontId="1" fillId="11" borderId="44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3" fillId="10" borderId="19" xfId="0" applyFont="1" applyFill="1" applyBorder="1" applyAlignment="1">
      <alignment horizontal="center" vertical="center"/>
    </xf>
    <xf numFmtId="0" fontId="13" fillId="10" borderId="26" xfId="0" applyFont="1" applyFill="1" applyBorder="1" applyAlignment="1">
      <alignment horizontal="center" vertical="center"/>
    </xf>
    <xf numFmtId="0" fontId="13" fillId="10" borderId="38" xfId="0" applyFont="1" applyFill="1" applyBorder="1" applyAlignment="1">
      <alignment horizontal="center" vertical="center"/>
    </xf>
    <xf numFmtId="0" fontId="13" fillId="10" borderId="39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center" vertical="center"/>
    </xf>
    <xf numFmtId="0" fontId="12" fillId="10" borderId="19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38" xfId="0" applyFont="1" applyFill="1" applyBorder="1" applyAlignment="1">
      <alignment horizontal="center" vertical="center" wrapText="1"/>
    </xf>
    <xf numFmtId="0" fontId="12" fillId="10" borderId="39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 wrapText="1"/>
    </xf>
    <xf numFmtId="0" fontId="12" fillId="10" borderId="27" xfId="0" applyFont="1" applyFill="1" applyBorder="1" applyAlignment="1">
      <alignment horizontal="center" vertical="center" wrapText="1"/>
    </xf>
    <xf numFmtId="0" fontId="1" fillId="11" borderId="46" xfId="0" applyFont="1" applyFill="1" applyBorder="1" applyAlignment="1">
      <alignment horizontal="center" vertical="center"/>
    </xf>
    <xf numFmtId="0" fontId="1" fillId="11" borderId="25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>
                <a:solidFill>
                  <a:sysClr val="windowText" lastClr="000000"/>
                </a:solidFill>
              </a:rPr>
              <a:t>Darstellung Taktplan</a:t>
            </a:r>
            <a:r>
              <a:rPr lang="de-DE" baseline="0">
                <a:solidFill>
                  <a:sysClr val="windowText" lastClr="000000"/>
                </a:solidFill>
              </a:rPr>
              <a:t> für </a:t>
            </a:r>
            <a:r>
              <a:rPr lang="de-DE">
                <a:solidFill>
                  <a:sysClr val="windowText" lastClr="000000"/>
                </a:solidFill>
              </a:rPr>
              <a:t>Taktbereiche nach Projektdauer</a:t>
            </a:r>
          </a:p>
        </c:rich>
      </c:tx>
      <c:layout>
        <c:manualLayout>
          <c:xMode val="edge"/>
          <c:yMode val="edge"/>
          <c:x val="0.20667697303395685"/>
          <c:y val="1.7998547724217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Berechnung!$C$2</c:f>
              <c:strCache>
                <c:ptCount val="1"/>
                <c:pt idx="0">
                  <c:v>Ende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Lit>
              <c:ptCount val="48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301</c:v>
              </c:pt>
              <c:pt idx="284">
                <c:v>302</c:v>
              </c:pt>
              <c:pt idx="285">
                <c:v>303</c:v>
              </c:pt>
              <c:pt idx="286">
                <c:v>304</c:v>
              </c:pt>
              <c:pt idx="287">
                <c:v>305</c:v>
              </c:pt>
              <c:pt idx="288">
                <c:v>306</c:v>
              </c:pt>
              <c:pt idx="289">
                <c:v>307</c:v>
              </c:pt>
              <c:pt idx="290">
                <c:v>308</c:v>
              </c:pt>
              <c:pt idx="291">
                <c:v>309</c:v>
              </c:pt>
              <c:pt idx="292">
                <c:v>310</c:v>
              </c:pt>
              <c:pt idx="293">
                <c:v>311</c:v>
              </c:pt>
              <c:pt idx="294">
                <c:v>312</c:v>
              </c:pt>
              <c:pt idx="295">
                <c:v>313</c:v>
              </c:pt>
              <c:pt idx="296">
                <c:v>314</c:v>
              </c:pt>
              <c:pt idx="297">
                <c:v>315</c:v>
              </c:pt>
              <c:pt idx="298">
                <c:v>316</c:v>
              </c:pt>
              <c:pt idx="299">
                <c:v>317</c:v>
              </c:pt>
              <c:pt idx="300">
                <c:v>318</c:v>
              </c:pt>
              <c:pt idx="301">
                <c:v>319</c:v>
              </c:pt>
              <c:pt idx="302">
                <c:v>320</c:v>
              </c:pt>
              <c:pt idx="303">
                <c:v>321</c:v>
              </c:pt>
              <c:pt idx="304">
                <c:v>322</c:v>
              </c:pt>
              <c:pt idx="305">
                <c:v>323</c:v>
              </c:pt>
              <c:pt idx="306">
                <c:v>324</c:v>
              </c:pt>
              <c:pt idx="307">
                <c:v>325</c:v>
              </c:pt>
              <c:pt idx="308">
                <c:v>326</c:v>
              </c:pt>
              <c:pt idx="309">
                <c:v>327</c:v>
              </c:pt>
              <c:pt idx="310">
                <c:v>328</c:v>
              </c:pt>
              <c:pt idx="311">
                <c:v>329</c:v>
              </c:pt>
              <c:pt idx="312">
                <c:v>330</c:v>
              </c:pt>
              <c:pt idx="313">
                <c:v>331</c:v>
              </c:pt>
              <c:pt idx="314">
                <c:v>332</c:v>
              </c:pt>
              <c:pt idx="315">
                <c:v>333</c:v>
              </c:pt>
              <c:pt idx="316">
                <c:v>334</c:v>
              </c:pt>
              <c:pt idx="317">
                <c:v>335</c:v>
              </c:pt>
              <c:pt idx="318">
                <c:v>336</c:v>
              </c:pt>
              <c:pt idx="319">
                <c:v>337</c:v>
              </c:pt>
              <c:pt idx="320">
                <c:v>338</c:v>
              </c:pt>
              <c:pt idx="321">
                <c:v>339</c:v>
              </c:pt>
              <c:pt idx="322">
                <c:v>340</c:v>
              </c:pt>
              <c:pt idx="323">
                <c:v>341</c:v>
              </c:pt>
              <c:pt idx="324">
                <c:v>342</c:v>
              </c:pt>
              <c:pt idx="325">
                <c:v>343</c:v>
              </c:pt>
              <c:pt idx="326">
                <c:v>344</c:v>
              </c:pt>
              <c:pt idx="327">
                <c:v>345</c:v>
              </c:pt>
              <c:pt idx="328">
                <c:v>346</c:v>
              </c:pt>
              <c:pt idx="329">
                <c:v>347</c:v>
              </c:pt>
              <c:pt idx="330">
                <c:v>348</c:v>
              </c:pt>
              <c:pt idx="331">
                <c:v>349</c:v>
              </c:pt>
              <c:pt idx="332">
                <c:v>350</c:v>
              </c:pt>
              <c:pt idx="333">
                <c:v>351</c:v>
              </c:pt>
              <c:pt idx="334">
                <c:v>352</c:v>
              </c:pt>
              <c:pt idx="335">
                <c:v>353</c:v>
              </c:pt>
              <c:pt idx="336">
                <c:v>354</c:v>
              </c:pt>
              <c:pt idx="337">
                <c:v>355</c:v>
              </c:pt>
              <c:pt idx="338">
                <c:v>356</c:v>
              </c:pt>
              <c:pt idx="339">
                <c:v>357</c:v>
              </c:pt>
              <c:pt idx="340">
                <c:v>358</c:v>
              </c:pt>
              <c:pt idx="341">
                <c:v>359</c:v>
              </c:pt>
              <c:pt idx="342">
                <c:v>360</c:v>
              </c:pt>
              <c:pt idx="343">
                <c:v>361</c:v>
              </c:pt>
              <c:pt idx="344">
                <c:v>362</c:v>
              </c:pt>
              <c:pt idx="345">
                <c:v>363</c:v>
              </c:pt>
              <c:pt idx="346">
                <c:v>364</c:v>
              </c:pt>
              <c:pt idx="347">
                <c:v>365</c:v>
              </c:pt>
              <c:pt idx="348">
                <c:v>366</c:v>
              </c:pt>
              <c:pt idx="349">
                <c:v>367</c:v>
              </c:pt>
              <c:pt idx="350">
                <c:v>368</c:v>
              </c:pt>
              <c:pt idx="351">
                <c:v>369</c:v>
              </c:pt>
              <c:pt idx="352">
                <c:v>370</c:v>
              </c:pt>
              <c:pt idx="353">
                <c:v>371</c:v>
              </c:pt>
              <c:pt idx="354">
                <c:v>372</c:v>
              </c:pt>
              <c:pt idx="355">
                <c:v>373</c:v>
              </c:pt>
              <c:pt idx="356">
                <c:v>374</c:v>
              </c:pt>
              <c:pt idx="357">
                <c:v>375</c:v>
              </c:pt>
              <c:pt idx="358">
                <c:v>376</c:v>
              </c:pt>
              <c:pt idx="359">
                <c:v>377</c:v>
              </c:pt>
              <c:pt idx="360">
                <c:v>378</c:v>
              </c:pt>
              <c:pt idx="361">
                <c:v>379</c:v>
              </c:pt>
              <c:pt idx="362">
                <c:v>380</c:v>
              </c:pt>
              <c:pt idx="363">
                <c:v>381</c:v>
              </c:pt>
              <c:pt idx="364">
                <c:v>382</c:v>
              </c:pt>
              <c:pt idx="365">
                <c:v>383</c:v>
              </c:pt>
              <c:pt idx="366">
                <c:v>384</c:v>
              </c:pt>
              <c:pt idx="367">
                <c:v>385</c:v>
              </c:pt>
              <c:pt idx="368">
                <c:v>386</c:v>
              </c:pt>
              <c:pt idx="369">
                <c:v>387</c:v>
              </c:pt>
              <c:pt idx="370">
                <c:v>388</c:v>
              </c:pt>
              <c:pt idx="371">
                <c:v>389</c:v>
              </c:pt>
              <c:pt idx="372">
                <c:v>390</c:v>
              </c:pt>
              <c:pt idx="373">
                <c:v>391</c:v>
              </c:pt>
              <c:pt idx="374">
                <c:v>392</c:v>
              </c:pt>
              <c:pt idx="375">
                <c:v>393</c:v>
              </c:pt>
              <c:pt idx="376">
                <c:v>394</c:v>
              </c:pt>
              <c:pt idx="377">
                <c:v>395</c:v>
              </c:pt>
              <c:pt idx="378">
                <c:v>396</c:v>
              </c:pt>
              <c:pt idx="379">
                <c:v>397</c:v>
              </c:pt>
              <c:pt idx="380">
                <c:v>398</c:v>
              </c:pt>
              <c:pt idx="381">
                <c:v>399</c:v>
              </c:pt>
              <c:pt idx="382">
                <c:v>400</c:v>
              </c:pt>
              <c:pt idx="383">
                <c:v>401</c:v>
              </c:pt>
              <c:pt idx="384">
                <c:v>402</c:v>
              </c:pt>
              <c:pt idx="385">
                <c:v>403</c:v>
              </c:pt>
              <c:pt idx="386">
                <c:v>404</c:v>
              </c:pt>
              <c:pt idx="387">
                <c:v>405</c:v>
              </c:pt>
              <c:pt idx="388">
                <c:v>406</c:v>
              </c:pt>
              <c:pt idx="389">
                <c:v>407</c:v>
              </c:pt>
              <c:pt idx="390">
                <c:v>408</c:v>
              </c:pt>
              <c:pt idx="391">
                <c:v>409</c:v>
              </c:pt>
              <c:pt idx="392">
                <c:v>410</c:v>
              </c:pt>
              <c:pt idx="393">
                <c:v>411</c:v>
              </c:pt>
              <c:pt idx="394">
                <c:v>412</c:v>
              </c:pt>
              <c:pt idx="395">
                <c:v>413</c:v>
              </c:pt>
              <c:pt idx="396">
                <c:v>414</c:v>
              </c:pt>
              <c:pt idx="397">
                <c:v>415</c:v>
              </c:pt>
              <c:pt idx="398">
                <c:v>416</c:v>
              </c:pt>
              <c:pt idx="399">
                <c:v>417</c:v>
              </c:pt>
              <c:pt idx="400">
                <c:v>418</c:v>
              </c:pt>
              <c:pt idx="401">
                <c:v>419</c:v>
              </c:pt>
              <c:pt idx="402">
                <c:v>420</c:v>
              </c:pt>
              <c:pt idx="403">
                <c:v>421</c:v>
              </c:pt>
              <c:pt idx="404">
                <c:v>422</c:v>
              </c:pt>
              <c:pt idx="405">
                <c:v>423</c:v>
              </c:pt>
              <c:pt idx="406">
                <c:v>424</c:v>
              </c:pt>
              <c:pt idx="407">
                <c:v>425</c:v>
              </c:pt>
              <c:pt idx="408">
                <c:v>426</c:v>
              </c:pt>
              <c:pt idx="409">
                <c:v>427</c:v>
              </c:pt>
              <c:pt idx="410">
                <c:v>428</c:v>
              </c:pt>
              <c:pt idx="411">
                <c:v>429</c:v>
              </c:pt>
              <c:pt idx="412">
                <c:v>430</c:v>
              </c:pt>
              <c:pt idx="413">
                <c:v>431</c:v>
              </c:pt>
              <c:pt idx="414">
                <c:v>432</c:v>
              </c:pt>
              <c:pt idx="415">
                <c:v>433</c:v>
              </c:pt>
              <c:pt idx="416">
                <c:v>434</c:v>
              </c:pt>
              <c:pt idx="417">
                <c:v>435</c:v>
              </c:pt>
              <c:pt idx="418">
                <c:v>436</c:v>
              </c:pt>
              <c:pt idx="419">
                <c:v>437</c:v>
              </c:pt>
              <c:pt idx="420">
                <c:v>438</c:v>
              </c:pt>
              <c:pt idx="421">
                <c:v>439</c:v>
              </c:pt>
              <c:pt idx="422">
                <c:v>440</c:v>
              </c:pt>
              <c:pt idx="423">
                <c:v>441</c:v>
              </c:pt>
              <c:pt idx="424">
                <c:v>442</c:v>
              </c:pt>
              <c:pt idx="425">
                <c:v>443</c:v>
              </c:pt>
              <c:pt idx="426">
                <c:v>444</c:v>
              </c:pt>
              <c:pt idx="427">
                <c:v>445</c:v>
              </c:pt>
              <c:pt idx="428">
                <c:v>446</c:v>
              </c:pt>
              <c:pt idx="429">
                <c:v>447</c:v>
              </c:pt>
              <c:pt idx="430">
                <c:v>448</c:v>
              </c:pt>
              <c:pt idx="431">
                <c:v>449</c:v>
              </c:pt>
              <c:pt idx="432">
                <c:v>450</c:v>
              </c:pt>
              <c:pt idx="433">
                <c:v>451</c:v>
              </c:pt>
              <c:pt idx="434">
                <c:v>452</c:v>
              </c:pt>
              <c:pt idx="435">
                <c:v>453</c:v>
              </c:pt>
              <c:pt idx="436">
                <c:v>454</c:v>
              </c:pt>
              <c:pt idx="437">
                <c:v>455</c:v>
              </c:pt>
              <c:pt idx="438">
                <c:v>456</c:v>
              </c:pt>
              <c:pt idx="439">
                <c:v>457</c:v>
              </c:pt>
              <c:pt idx="440">
                <c:v>458</c:v>
              </c:pt>
              <c:pt idx="441">
                <c:v>459</c:v>
              </c:pt>
              <c:pt idx="442">
                <c:v>460</c:v>
              </c:pt>
              <c:pt idx="443">
                <c:v>461</c:v>
              </c:pt>
              <c:pt idx="444">
                <c:v>462</c:v>
              </c:pt>
              <c:pt idx="445">
                <c:v>463</c:v>
              </c:pt>
              <c:pt idx="446">
                <c:v>464</c:v>
              </c:pt>
              <c:pt idx="447">
                <c:v>465</c:v>
              </c:pt>
              <c:pt idx="448">
                <c:v>466</c:v>
              </c:pt>
              <c:pt idx="449">
                <c:v>467</c:v>
              </c:pt>
              <c:pt idx="450">
                <c:v>468</c:v>
              </c:pt>
              <c:pt idx="451">
                <c:v>469</c:v>
              </c:pt>
              <c:pt idx="452">
                <c:v>470</c:v>
              </c:pt>
              <c:pt idx="453">
                <c:v>471</c:v>
              </c:pt>
              <c:pt idx="454">
                <c:v>472</c:v>
              </c:pt>
              <c:pt idx="455">
                <c:v>473</c:v>
              </c:pt>
              <c:pt idx="456">
                <c:v>474</c:v>
              </c:pt>
              <c:pt idx="457">
                <c:v>475</c:v>
              </c:pt>
              <c:pt idx="458">
                <c:v>476</c:v>
              </c:pt>
              <c:pt idx="459">
                <c:v>477</c:v>
              </c:pt>
              <c:pt idx="460">
                <c:v>478</c:v>
              </c:pt>
              <c:pt idx="461">
                <c:v>479</c:v>
              </c:pt>
              <c:pt idx="462">
                <c:v>480</c:v>
              </c:pt>
              <c:pt idx="463">
                <c:v>481</c:v>
              </c:pt>
              <c:pt idx="464">
                <c:v>482</c:v>
              </c:pt>
              <c:pt idx="465">
                <c:v>483</c:v>
              </c:pt>
              <c:pt idx="466">
                <c:v>484</c:v>
              </c:pt>
              <c:pt idx="467">
                <c:v>485</c:v>
              </c:pt>
              <c:pt idx="468">
                <c:v>486</c:v>
              </c:pt>
              <c:pt idx="469">
                <c:v>487</c:v>
              </c:pt>
              <c:pt idx="470">
                <c:v>488</c:v>
              </c:pt>
              <c:pt idx="471">
                <c:v>489</c:v>
              </c:pt>
              <c:pt idx="472">
                <c:v>490</c:v>
              </c:pt>
              <c:pt idx="473">
                <c:v>491</c:v>
              </c:pt>
              <c:pt idx="474">
                <c:v>492</c:v>
              </c:pt>
              <c:pt idx="475">
                <c:v>493</c:v>
              </c:pt>
              <c:pt idx="476">
                <c:v>494</c:v>
              </c:pt>
              <c:pt idx="477">
                <c:v>495</c:v>
              </c:pt>
              <c:pt idx="478">
                <c:v>496</c:v>
              </c:pt>
              <c:pt idx="479">
                <c:v>497</c:v>
              </c:pt>
              <c:pt idx="480">
                <c:v>498</c:v>
              </c:pt>
              <c:pt idx="481">
                <c:v>499</c:v>
              </c:pt>
              <c:pt idx="482">
                <c:v>500</c:v>
              </c:pt>
              <c:pt idx="483">
                <c:v>501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Berechnung!$C$3:$C$503</c15:sqref>
                  </c15:fullRef>
                </c:ext>
              </c:extLst>
              <c:f>(Berechnung!$C$3:$C$285,Berechnung!$C$303:$C$503)</c:f>
              <c:numCache>
                <c:formatCode>General</c:formatCode>
                <c:ptCount val="484"/>
                <c:pt idx="0">
                  <c:v>20</c:v>
                </c:pt>
                <c:pt idx="1">
                  <c:v>20</c:v>
                </c:pt>
                <c:pt idx="2">
                  <c:v>20.5</c:v>
                </c:pt>
                <c:pt idx="3">
                  <c:v>20.5</c:v>
                </c:pt>
                <c:pt idx="4">
                  <c:v>21</c:v>
                </c:pt>
                <c:pt idx="5">
                  <c:v>21</c:v>
                </c:pt>
                <c:pt idx="6">
                  <c:v>21.5</c:v>
                </c:pt>
                <c:pt idx="7">
                  <c:v>21.5</c:v>
                </c:pt>
                <c:pt idx="8">
                  <c:v>22</c:v>
                </c:pt>
                <c:pt idx="9">
                  <c:v>22</c:v>
                </c:pt>
                <c:pt idx="10">
                  <c:v>22.5</c:v>
                </c:pt>
                <c:pt idx="11">
                  <c:v>22.5</c:v>
                </c:pt>
                <c:pt idx="12">
                  <c:v>23</c:v>
                </c:pt>
                <c:pt idx="13">
                  <c:v>23</c:v>
                </c:pt>
                <c:pt idx="14">
                  <c:v>23.5</c:v>
                </c:pt>
                <c:pt idx="15">
                  <c:v>23.5</c:v>
                </c:pt>
                <c:pt idx="16">
                  <c:v>24</c:v>
                </c:pt>
                <c:pt idx="17">
                  <c:v>24</c:v>
                </c:pt>
                <c:pt idx="18">
                  <c:v>24.5</c:v>
                </c:pt>
                <c:pt idx="19">
                  <c:v>24.5</c:v>
                </c:pt>
                <c:pt idx="20">
                  <c:v>25</c:v>
                </c:pt>
                <c:pt idx="21">
                  <c:v>25</c:v>
                </c:pt>
                <c:pt idx="22">
                  <c:v>25.5</c:v>
                </c:pt>
                <c:pt idx="23">
                  <c:v>25.5</c:v>
                </c:pt>
                <c:pt idx="24">
                  <c:v>26</c:v>
                </c:pt>
                <c:pt idx="25">
                  <c:v>26</c:v>
                </c:pt>
                <c:pt idx="26">
                  <c:v>26.5</c:v>
                </c:pt>
                <c:pt idx="27">
                  <c:v>26.5</c:v>
                </c:pt>
                <c:pt idx="28">
                  <c:v>27</c:v>
                </c:pt>
                <c:pt idx="29">
                  <c:v>27</c:v>
                </c:pt>
                <c:pt idx="30">
                  <c:v>27.5</c:v>
                </c:pt>
                <c:pt idx="31">
                  <c:v>27.5</c:v>
                </c:pt>
                <c:pt idx="32">
                  <c:v>28</c:v>
                </c:pt>
                <c:pt idx="33">
                  <c:v>28</c:v>
                </c:pt>
                <c:pt idx="34">
                  <c:v>28.5</c:v>
                </c:pt>
                <c:pt idx="35">
                  <c:v>28.5</c:v>
                </c:pt>
                <c:pt idx="36">
                  <c:v>29</c:v>
                </c:pt>
                <c:pt idx="37">
                  <c:v>29</c:v>
                </c:pt>
                <c:pt idx="38">
                  <c:v>29.5</c:v>
                </c:pt>
                <c:pt idx="39">
                  <c:v>29.5</c:v>
                </c:pt>
                <c:pt idx="40">
                  <c:v>30</c:v>
                </c:pt>
                <c:pt idx="41">
                  <c:v>30</c:v>
                </c:pt>
                <c:pt idx="42">
                  <c:v>30.5</c:v>
                </c:pt>
                <c:pt idx="43">
                  <c:v>30.5</c:v>
                </c:pt>
                <c:pt idx="44">
                  <c:v>31</c:v>
                </c:pt>
                <c:pt idx="45">
                  <c:v>31</c:v>
                </c:pt>
                <c:pt idx="46">
                  <c:v>31.5</c:v>
                </c:pt>
                <c:pt idx="47">
                  <c:v>31.5</c:v>
                </c:pt>
                <c:pt idx="48">
                  <c:v>32</c:v>
                </c:pt>
                <c:pt idx="49">
                  <c:v>32</c:v>
                </c:pt>
                <c:pt idx="50">
                  <c:v>32.5</c:v>
                </c:pt>
                <c:pt idx="51">
                  <c:v>32.5</c:v>
                </c:pt>
                <c:pt idx="52">
                  <c:v>33</c:v>
                </c:pt>
                <c:pt idx="53">
                  <c:v>33</c:v>
                </c:pt>
                <c:pt idx="54">
                  <c:v>33.5</c:v>
                </c:pt>
                <c:pt idx="55">
                  <c:v>33.5</c:v>
                </c:pt>
                <c:pt idx="56">
                  <c:v>34</c:v>
                </c:pt>
                <c:pt idx="57">
                  <c:v>34</c:v>
                </c:pt>
                <c:pt idx="58">
                  <c:v>34.5</c:v>
                </c:pt>
                <c:pt idx="59">
                  <c:v>34.5</c:v>
                </c:pt>
                <c:pt idx="60">
                  <c:v>35</c:v>
                </c:pt>
                <c:pt idx="61">
                  <c:v>35</c:v>
                </c:pt>
                <c:pt idx="62">
                  <c:v>35.5</c:v>
                </c:pt>
                <c:pt idx="63">
                  <c:v>35.5</c:v>
                </c:pt>
                <c:pt idx="64">
                  <c:v>36</c:v>
                </c:pt>
                <c:pt idx="65">
                  <c:v>36</c:v>
                </c:pt>
                <c:pt idx="66">
                  <c:v>36.5</c:v>
                </c:pt>
                <c:pt idx="67">
                  <c:v>36.5</c:v>
                </c:pt>
                <c:pt idx="68">
                  <c:v>37</c:v>
                </c:pt>
                <c:pt idx="69">
                  <c:v>37</c:v>
                </c:pt>
                <c:pt idx="70">
                  <c:v>37.5</c:v>
                </c:pt>
                <c:pt idx="71">
                  <c:v>37.5</c:v>
                </c:pt>
                <c:pt idx="72">
                  <c:v>38</c:v>
                </c:pt>
                <c:pt idx="73">
                  <c:v>38</c:v>
                </c:pt>
                <c:pt idx="74">
                  <c:v>38.5</c:v>
                </c:pt>
                <c:pt idx="75">
                  <c:v>38.5</c:v>
                </c:pt>
                <c:pt idx="76">
                  <c:v>39</c:v>
                </c:pt>
                <c:pt idx="77">
                  <c:v>39</c:v>
                </c:pt>
                <c:pt idx="78">
                  <c:v>39.5</c:v>
                </c:pt>
                <c:pt idx="79">
                  <c:v>39.5</c:v>
                </c:pt>
                <c:pt idx="80">
                  <c:v>40</c:v>
                </c:pt>
                <c:pt idx="81">
                  <c:v>40</c:v>
                </c:pt>
                <c:pt idx="82">
                  <c:v>40.5</c:v>
                </c:pt>
                <c:pt idx="83">
                  <c:v>40.5</c:v>
                </c:pt>
                <c:pt idx="84">
                  <c:v>41</c:v>
                </c:pt>
                <c:pt idx="85">
                  <c:v>41</c:v>
                </c:pt>
                <c:pt idx="86">
                  <c:v>41.5</c:v>
                </c:pt>
                <c:pt idx="87">
                  <c:v>41.5</c:v>
                </c:pt>
                <c:pt idx="88">
                  <c:v>42</c:v>
                </c:pt>
                <c:pt idx="89">
                  <c:v>42</c:v>
                </c:pt>
                <c:pt idx="90">
                  <c:v>42.5</c:v>
                </c:pt>
                <c:pt idx="91">
                  <c:v>42.5</c:v>
                </c:pt>
                <c:pt idx="92">
                  <c:v>43</c:v>
                </c:pt>
                <c:pt idx="93">
                  <c:v>43</c:v>
                </c:pt>
                <c:pt idx="94">
                  <c:v>43.5</c:v>
                </c:pt>
                <c:pt idx="95">
                  <c:v>43.5</c:v>
                </c:pt>
                <c:pt idx="96">
                  <c:v>44</c:v>
                </c:pt>
                <c:pt idx="97">
                  <c:v>44</c:v>
                </c:pt>
                <c:pt idx="98">
                  <c:v>44.5</c:v>
                </c:pt>
                <c:pt idx="99">
                  <c:v>44.5</c:v>
                </c:pt>
                <c:pt idx="100">
                  <c:v>45</c:v>
                </c:pt>
                <c:pt idx="101">
                  <c:v>45</c:v>
                </c:pt>
                <c:pt idx="102">
                  <c:v>45.5</c:v>
                </c:pt>
                <c:pt idx="103">
                  <c:v>45.5</c:v>
                </c:pt>
                <c:pt idx="104">
                  <c:v>46</c:v>
                </c:pt>
                <c:pt idx="105">
                  <c:v>46</c:v>
                </c:pt>
                <c:pt idx="106">
                  <c:v>46.5</c:v>
                </c:pt>
                <c:pt idx="107">
                  <c:v>46.5</c:v>
                </c:pt>
                <c:pt idx="108">
                  <c:v>47</c:v>
                </c:pt>
                <c:pt idx="109">
                  <c:v>47</c:v>
                </c:pt>
                <c:pt idx="110">
                  <c:v>47.5</c:v>
                </c:pt>
                <c:pt idx="111">
                  <c:v>47.5</c:v>
                </c:pt>
                <c:pt idx="112">
                  <c:v>48</c:v>
                </c:pt>
                <c:pt idx="113">
                  <c:v>48</c:v>
                </c:pt>
                <c:pt idx="114">
                  <c:v>48.5</c:v>
                </c:pt>
                <c:pt idx="115">
                  <c:v>48.5</c:v>
                </c:pt>
                <c:pt idx="116">
                  <c:v>49</c:v>
                </c:pt>
                <c:pt idx="117">
                  <c:v>49</c:v>
                </c:pt>
                <c:pt idx="118">
                  <c:v>49.5</c:v>
                </c:pt>
                <c:pt idx="119">
                  <c:v>49.5</c:v>
                </c:pt>
                <c:pt idx="120">
                  <c:v>50</c:v>
                </c:pt>
                <c:pt idx="121">
                  <c:v>50</c:v>
                </c:pt>
                <c:pt idx="122">
                  <c:v>50.5</c:v>
                </c:pt>
                <c:pt idx="123">
                  <c:v>50.5</c:v>
                </c:pt>
                <c:pt idx="124">
                  <c:v>51</c:v>
                </c:pt>
                <c:pt idx="125">
                  <c:v>51</c:v>
                </c:pt>
                <c:pt idx="126">
                  <c:v>51.5</c:v>
                </c:pt>
                <c:pt idx="127">
                  <c:v>51.5</c:v>
                </c:pt>
                <c:pt idx="128">
                  <c:v>52</c:v>
                </c:pt>
                <c:pt idx="129">
                  <c:v>52</c:v>
                </c:pt>
                <c:pt idx="130">
                  <c:v>52.5</c:v>
                </c:pt>
                <c:pt idx="131">
                  <c:v>52.5</c:v>
                </c:pt>
                <c:pt idx="132">
                  <c:v>53</c:v>
                </c:pt>
                <c:pt idx="133">
                  <c:v>53</c:v>
                </c:pt>
                <c:pt idx="134">
                  <c:v>53.5</c:v>
                </c:pt>
                <c:pt idx="135">
                  <c:v>53.5</c:v>
                </c:pt>
                <c:pt idx="136">
                  <c:v>54</c:v>
                </c:pt>
                <c:pt idx="137">
                  <c:v>54</c:v>
                </c:pt>
                <c:pt idx="138">
                  <c:v>54.5</c:v>
                </c:pt>
                <c:pt idx="139">
                  <c:v>54.5</c:v>
                </c:pt>
                <c:pt idx="140">
                  <c:v>55</c:v>
                </c:pt>
                <c:pt idx="141">
                  <c:v>55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6-4846-909D-16D71E5967E0}"/>
            </c:ext>
          </c:extLst>
        </c:ser>
        <c:ser>
          <c:idx val="0"/>
          <c:order val="1"/>
          <c:tx>
            <c:strRef>
              <c:f>Berechnung!$B$2</c:f>
              <c:strCache>
                <c:ptCount val="1"/>
                <c:pt idx="0">
                  <c:v>Anfang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Lit>
              <c:ptCount val="48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301</c:v>
              </c:pt>
              <c:pt idx="284">
                <c:v>302</c:v>
              </c:pt>
              <c:pt idx="285">
                <c:v>303</c:v>
              </c:pt>
              <c:pt idx="286">
                <c:v>304</c:v>
              </c:pt>
              <c:pt idx="287">
                <c:v>305</c:v>
              </c:pt>
              <c:pt idx="288">
                <c:v>306</c:v>
              </c:pt>
              <c:pt idx="289">
                <c:v>307</c:v>
              </c:pt>
              <c:pt idx="290">
                <c:v>308</c:v>
              </c:pt>
              <c:pt idx="291">
                <c:v>309</c:v>
              </c:pt>
              <c:pt idx="292">
                <c:v>310</c:v>
              </c:pt>
              <c:pt idx="293">
                <c:v>311</c:v>
              </c:pt>
              <c:pt idx="294">
                <c:v>312</c:v>
              </c:pt>
              <c:pt idx="295">
                <c:v>313</c:v>
              </c:pt>
              <c:pt idx="296">
                <c:v>314</c:v>
              </c:pt>
              <c:pt idx="297">
                <c:v>315</c:v>
              </c:pt>
              <c:pt idx="298">
                <c:v>316</c:v>
              </c:pt>
              <c:pt idx="299">
                <c:v>317</c:v>
              </c:pt>
              <c:pt idx="300">
                <c:v>318</c:v>
              </c:pt>
              <c:pt idx="301">
                <c:v>319</c:v>
              </c:pt>
              <c:pt idx="302">
                <c:v>320</c:v>
              </c:pt>
              <c:pt idx="303">
                <c:v>321</c:v>
              </c:pt>
              <c:pt idx="304">
                <c:v>322</c:v>
              </c:pt>
              <c:pt idx="305">
                <c:v>323</c:v>
              </c:pt>
              <c:pt idx="306">
                <c:v>324</c:v>
              </c:pt>
              <c:pt idx="307">
                <c:v>325</c:v>
              </c:pt>
              <c:pt idx="308">
                <c:v>326</c:v>
              </c:pt>
              <c:pt idx="309">
                <c:v>327</c:v>
              </c:pt>
              <c:pt idx="310">
                <c:v>328</c:v>
              </c:pt>
              <c:pt idx="311">
                <c:v>329</c:v>
              </c:pt>
              <c:pt idx="312">
                <c:v>330</c:v>
              </c:pt>
              <c:pt idx="313">
                <c:v>331</c:v>
              </c:pt>
              <c:pt idx="314">
                <c:v>332</c:v>
              </c:pt>
              <c:pt idx="315">
                <c:v>333</c:v>
              </c:pt>
              <c:pt idx="316">
                <c:v>334</c:v>
              </c:pt>
              <c:pt idx="317">
                <c:v>335</c:v>
              </c:pt>
              <c:pt idx="318">
                <c:v>336</c:v>
              </c:pt>
              <c:pt idx="319">
                <c:v>337</c:v>
              </c:pt>
              <c:pt idx="320">
                <c:v>338</c:v>
              </c:pt>
              <c:pt idx="321">
                <c:v>339</c:v>
              </c:pt>
              <c:pt idx="322">
                <c:v>340</c:v>
              </c:pt>
              <c:pt idx="323">
                <c:v>341</c:v>
              </c:pt>
              <c:pt idx="324">
                <c:v>342</c:v>
              </c:pt>
              <c:pt idx="325">
                <c:v>343</c:v>
              </c:pt>
              <c:pt idx="326">
                <c:v>344</c:v>
              </c:pt>
              <c:pt idx="327">
                <c:v>345</c:v>
              </c:pt>
              <c:pt idx="328">
                <c:v>346</c:v>
              </c:pt>
              <c:pt idx="329">
                <c:v>347</c:v>
              </c:pt>
              <c:pt idx="330">
                <c:v>348</c:v>
              </c:pt>
              <c:pt idx="331">
                <c:v>349</c:v>
              </c:pt>
              <c:pt idx="332">
                <c:v>350</c:v>
              </c:pt>
              <c:pt idx="333">
                <c:v>351</c:v>
              </c:pt>
              <c:pt idx="334">
                <c:v>352</c:v>
              </c:pt>
              <c:pt idx="335">
                <c:v>353</c:v>
              </c:pt>
              <c:pt idx="336">
                <c:v>354</c:v>
              </c:pt>
              <c:pt idx="337">
                <c:v>355</c:v>
              </c:pt>
              <c:pt idx="338">
                <c:v>356</c:v>
              </c:pt>
              <c:pt idx="339">
                <c:v>357</c:v>
              </c:pt>
              <c:pt idx="340">
                <c:v>358</c:v>
              </c:pt>
              <c:pt idx="341">
                <c:v>359</c:v>
              </c:pt>
              <c:pt idx="342">
                <c:v>360</c:v>
              </c:pt>
              <c:pt idx="343">
                <c:v>361</c:v>
              </c:pt>
              <c:pt idx="344">
                <c:v>362</c:v>
              </c:pt>
              <c:pt idx="345">
                <c:v>363</c:v>
              </c:pt>
              <c:pt idx="346">
                <c:v>364</c:v>
              </c:pt>
              <c:pt idx="347">
                <c:v>365</c:v>
              </c:pt>
              <c:pt idx="348">
                <c:v>366</c:v>
              </c:pt>
              <c:pt idx="349">
                <c:v>367</c:v>
              </c:pt>
              <c:pt idx="350">
                <c:v>368</c:v>
              </c:pt>
              <c:pt idx="351">
                <c:v>369</c:v>
              </c:pt>
              <c:pt idx="352">
                <c:v>370</c:v>
              </c:pt>
              <c:pt idx="353">
                <c:v>371</c:v>
              </c:pt>
              <c:pt idx="354">
                <c:v>372</c:v>
              </c:pt>
              <c:pt idx="355">
                <c:v>373</c:v>
              </c:pt>
              <c:pt idx="356">
                <c:v>374</c:v>
              </c:pt>
              <c:pt idx="357">
                <c:v>375</c:v>
              </c:pt>
              <c:pt idx="358">
                <c:v>376</c:v>
              </c:pt>
              <c:pt idx="359">
                <c:v>377</c:v>
              </c:pt>
              <c:pt idx="360">
                <c:v>378</c:v>
              </c:pt>
              <c:pt idx="361">
                <c:v>379</c:v>
              </c:pt>
              <c:pt idx="362">
                <c:v>380</c:v>
              </c:pt>
              <c:pt idx="363">
                <c:v>381</c:v>
              </c:pt>
              <c:pt idx="364">
                <c:v>382</c:v>
              </c:pt>
              <c:pt idx="365">
                <c:v>383</c:v>
              </c:pt>
              <c:pt idx="366">
                <c:v>384</c:v>
              </c:pt>
              <c:pt idx="367">
                <c:v>385</c:v>
              </c:pt>
              <c:pt idx="368">
                <c:v>386</c:v>
              </c:pt>
              <c:pt idx="369">
                <c:v>387</c:v>
              </c:pt>
              <c:pt idx="370">
                <c:v>388</c:v>
              </c:pt>
              <c:pt idx="371">
                <c:v>389</c:v>
              </c:pt>
              <c:pt idx="372">
                <c:v>390</c:v>
              </c:pt>
              <c:pt idx="373">
                <c:v>391</c:v>
              </c:pt>
              <c:pt idx="374">
                <c:v>392</c:v>
              </c:pt>
              <c:pt idx="375">
                <c:v>393</c:v>
              </c:pt>
              <c:pt idx="376">
                <c:v>394</c:v>
              </c:pt>
              <c:pt idx="377">
                <c:v>395</c:v>
              </c:pt>
              <c:pt idx="378">
                <c:v>396</c:v>
              </c:pt>
              <c:pt idx="379">
                <c:v>397</c:v>
              </c:pt>
              <c:pt idx="380">
                <c:v>398</c:v>
              </c:pt>
              <c:pt idx="381">
                <c:v>399</c:v>
              </c:pt>
              <c:pt idx="382">
                <c:v>400</c:v>
              </c:pt>
              <c:pt idx="383">
                <c:v>401</c:v>
              </c:pt>
              <c:pt idx="384">
                <c:v>402</c:v>
              </c:pt>
              <c:pt idx="385">
                <c:v>403</c:v>
              </c:pt>
              <c:pt idx="386">
                <c:v>404</c:v>
              </c:pt>
              <c:pt idx="387">
                <c:v>405</c:v>
              </c:pt>
              <c:pt idx="388">
                <c:v>406</c:v>
              </c:pt>
              <c:pt idx="389">
                <c:v>407</c:v>
              </c:pt>
              <c:pt idx="390">
                <c:v>408</c:v>
              </c:pt>
              <c:pt idx="391">
                <c:v>409</c:v>
              </c:pt>
              <c:pt idx="392">
                <c:v>410</c:v>
              </c:pt>
              <c:pt idx="393">
                <c:v>411</c:v>
              </c:pt>
              <c:pt idx="394">
                <c:v>412</c:v>
              </c:pt>
              <c:pt idx="395">
                <c:v>413</c:v>
              </c:pt>
              <c:pt idx="396">
                <c:v>414</c:v>
              </c:pt>
              <c:pt idx="397">
                <c:v>415</c:v>
              </c:pt>
              <c:pt idx="398">
                <c:v>416</c:v>
              </c:pt>
              <c:pt idx="399">
                <c:v>417</c:v>
              </c:pt>
              <c:pt idx="400">
                <c:v>418</c:v>
              </c:pt>
              <c:pt idx="401">
                <c:v>419</c:v>
              </c:pt>
              <c:pt idx="402">
                <c:v>420</c:v>
              </c:pt>
              <c:pt idx="403">
                <c:v>421</c:v>
              </c:pt>
              <c:pt idx="404">
                <c:v>422</c:v>
              </c:pt>
              <c:pt idx="405">
                <c:v>423</c:v>
              </c:pt>
              <c:pt idx="406">
                <c:v>424</c:v>
              </c:pt>
              <c:pt idx="407">
                <c:v>425</c:v>
              </c:pt>
              <c:pt idx="408">
                <c:v>426</c:v>
              </c:pt>
              <c:pt idx="409">
                <c:v>427</c:v>
              </c:pt>
              <c:pt idx="410">
                <c:v>428</c:v>
              </c:pt>
              <c:pt idx="411">
                <c:v>429</c:v>
              </c:pt>
              <c:pt idx="412">
                <c:v>430</c:v>
              </c:pt>
              <c:pt idx="413">
                <c:v>431</c:v>
              </c:pt>
              <c:pt idx="414">
                <c:v>432</c:v>
              </c:pt>
              <c:pt idx="415">
                <c:v>433</c:v>
              </c:pt>
              <c:pt idx="416">
                <c:v>434</c:v>
              </c:pt>
              <c:pt idx="417">
                <c:v>435</c:v>
              </c:pt>
              <c:pt idx="418">
                <c:v>436</c:v>
              </c:pt>
              <c:pt idx="419">
                <c:v>437</c:v>
              </c:pt>
              <c:pt idx="420">
                <c:v>438</c:v>
              </c:pt>
              <c:pt idx="421">
                <c:v>439</c:v>
              </c:pt>
              <c:pt idx="422">
                <c:v>440</c:v>
              </c:pt>
              <c:pt idx="423">
                <c:v>441</c:v>
              </c:pt>
              <c:pt idx="424">
                <c:v>442</c:v>
              </c:pt>
              <c:pt idx="425">
                <c:v>443</c:v>
              </c:pt>
              <c:pt idx="426">
                <c:v>444</c:v>
              </c:pt>
              <c:pt idx="427">
                <c:v>445</c:v>
              </c:pt>
              <c:pt idx="428">
                <c:v>446</c:v>
              </c:pt>
              <c:pt idx="429">
                <c:v>447</c:v>
              </c:pt>
              <c:pt idx="430">
                <c:v>448</c:v>
              </c:pt>
              <c:pt idx="431">
                <c:v>449</c:v>
              </c:pt>
              <c:pt idx="432">
                <c:v>450</c:v>
              </c:pt>
              <c:pt idx="433">
                <c:v>451</c:v>
              </c:pt>
              <c:pt idx="434">
                <c:v>452</c:v>
              </c:pt>
              <c:pt idx="435">
                <c:v>453</c:v>
              </c:pt>
              <c:pt idx="436">
                <c:v>454</c:v>
              </c:pt>
              <c:pt idx="437">
                <c:v>455</c:v>
              </c:pt>
              <c:pt idx="438">
                <c:v>456</c:v>
              </c:pt>
              <c:pt idx="439">
                <c:v>457</c:v>
              </c:pt>
              <c:pt idx="440">
                <c:v>458</c:v>
              </c:pt>
              <c:pt idx="441">
                <c:v>459</c:v>
              </c:pt>
              <c:pt idx="442">
                <c:v>460</c:v>
              </c:pt>
              <c:pt idx="443">
                <c:v>461</c:v>
              </c:pt>
              <c:pt idx="444">
                <c:v>462</c:v>
              </c:pt>
              <c:pt idx="445">
                <c:v>463</c:v>
              </c:pt>
              <c:pt idx="446">
                <c:v>464</c:v>
              </c:pt>
              <c:pt idx="447">
                <c:v>465</c:v>
              </c:pt>
              <c:pt idx="448">
                <c:v>466</c:v>
              </c:pt>
              <c:pt idx="449">
                <c:v>467</c:v>
              </c:pt>
              <c:pt idx="450">
                <c:v>468</c:v>
              </c:pt>
              <c:pt idx="451">
                <c:v>469</c:v>
              </c:pt>
              <c:pt idx="452">
                <c:v>470</c:v>
              </c:pt>
              <c:pt idx="453">
                <c:v>471</c:v>
              </c:pt>
              <c:pt idx="454">
                <c:v>472</c:v>
              </c:pt>
              <c:pt idx="455">
                <c:v>473</c:v>
              </c:pt>
              <c:pt idx="456">
                <c:v>474</c:v>
              </c:pt>
              <c:pt idx="457">
                <c:v>475</c:v>
              </c:pt>
              <c:pt idx="458">
                <c:v>476</c:v>
              </c:pt>
              <c:pt idx="459">
                <c:v>477</c:v>
              </c:pt>
              <c:pt idx="460">
                <c:v>478</c:v>
              </c:pt>
              <c:pt idx="461">
                <c:v>479</c:v>
              </c:pt>
              <c:pt idx="462">
                <c:v>480</c:v>
              </c:pt>
              <c:pt idx="463">
                <c:v>481</c:v>
              </c:pt>
              <c:pt idx="464">
                <c:v>482</c:v>
              </c:pt>
              <c:pt idx="465">
                <c:v>483</c:v>
              </c:pt>
              <c:pt idx="466">
                <c:v>484</c:v>
              </c:pt>
              <c:pt idx="467">
                <c:v>485</c:v>
              </c:pt>
              <c:pt idx="468">
                <c:v>486</c:v>
              </c:pt>
              <c:pt idx="469">
                <c:v>487</c:v>
              </c:pt>
              <c:pt idx="470">
                <c:v>488</c:v>
              </c:pt>
              <c:pt idx="471">
                <c:v>489</c:v>
              </c:pt>
              <c:pt idx="472">
                <c:v>490</c:v>
              </c:pt>
              <c:pt idx="473">
                <c:v>491</c:v>
              </c:pt>
              <c:pt idx="474">
                <c:v>492</c:v>
              </c:pt>
              <c:pt idx="475">
                <c:v>493</c:v>
              </c:pt>
              <c:pt idx="476">
                <c:v>494</c:v>
              </c:pt>
              <c:pt idx="477">
                <c:v>495</c:v>
              </c:pt>
              <c:pt idx="478">
                <c:v>496</c:v>
              </c:pt>
              <c:pt idx="479">
                <c:v>497</c:v>
              </c:pt>
              <c:pt idx="480">
                <c:v>498</c:v>
              </c:pt>
              <c:pt idx="481">
                <c:v>499</c:v>
              </c:pt>
              <c:pt idx="482">
                <c:v>500</c:v>
              </c:pt>
              <c:pt idx="483">
                <c:v>501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Berechnung!$B$3:$B$503</c15:sqref>
                  </c15:fullRef>
                </c:ext>
              </c:extLst>
              <c:f>(Berechnung!$B$3:$B$285,Berechnung!$B$303:$B$503)</c:f>
              <c:numCache>
                <c:formatCode>General</c:formatCode>
                <c:ptCount val="48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1.5</c:v>
                </c:pt>
                <c:pt idx="7">
                  <c:v>1.5</c:v>
                </c:pt>
                <c:pt idx="8">
                  <c:v>2</c:v>
                </c:pt>
                <c:pt idx="9">
                  <c:v>2</c:v>
                </c:pt>
                <c:pt idx="10">
                  <c:v>2.5</c:v>
                </c:pt>
                <c:pt idx="11">
                  <c:v>2.5</c:v>
                </c:pt>
                <c:pt idx="12">
                  <c:v>3</c:v>
                </c:pt>
                <c:pt idx="13">
                  <c:v>3</c:v>
                </c:pt>
                <c:pt idx="14">
                  <c:v>3.5</c:v>
                </c:pt>
                <c:pt idx="15">
                  <c:v>3.5</c:v>
                </c:pt>
                <c:pt idx="16">
                  <c:v>4</c:v>
                </c:pt>
                <c:pt idx="17">
                  <c:v>4</c:v>
                </c:pt>
                <c:pt idx="18">
                  <c:v>4.5</c:v>
                </c:pt>
                <c:pt idx="19">
                  <c:v>4.5</c:v>
                </c:pt>
                <c:pt idx="20">
                  <c:v>5</c:v>
                </c:pt>
                <c:pt idx="21">
                  <c:v>5</c:v>
                </c:pt>
                <c:pt idx="22">
                  <c:v>5.5</c:v>
                </c:pt>
                <c:pt idx="23">
                  <c:v>5.5</c:v>
                </c:pt>
                <c:pt idx="24">
                  <c:v>6</c:v>
                </c:pt>
                <c:pt idx="25">
                  <c:v>6</c:v>
                </c:pt>
                <c:pt idx="26">
                  <c:v>6.5</c:v>
                </c:pt>
                <c:pt idx="27">
                  <c:v>6.5</c:v>
                </c:pt>
                <c:pt idx="28">
                  <c:v>7</c:v>
                </c:pt>
                <c:pt idx="29">
                  <c:v>7</c:v>
                </c:pt>
                <c:pt idx="30">
                  <c:v>7.5</c:v>
                </c:pt>
                <c:pt idx="31">
                  <c:v>7.5</c:v>
                </c:pt>
                <c:pt idx="32">
                  <c:v>8</c:v>
                </c:pt>
                <c:pt idx="33">
                  <c:v>8</c:v>
                </c:pt>
                <c:pt idx="34">
                  <c:v>8.5</c:v>
                </c:pt>
                <c:pt idx="35">
                  <c:v>8.5</c:v>
                </c:pt>
                <c:pt idx="36">
                  <c:v>9</c:v>
                </c:pt>
                <c:pt idx="37">
                  <c:v>9</c:v>
                </c:pt>
                <c:pt idx="38">
                  <c:v>9.5</c:v>
                </c:pt>
                <c:pt idx="39">
                  <c:v>9.5</c:v>
                </c:pt>
                <c:pt idx="40">
                  <c:v>10</c:v>
                </c:pt>
                <c:pt idx="41">
                  <c:v>10</c:v>
                </c:pt>
                <c:pt idx="42">
                  <c:v>10.5</c:v>
                </c:pt>
                <c:pt idx="43">
                  <c:v>10.5</c:v>
                </c:pt>
                <c:pt idx="44">
                  <c:v>11</c:v>
                </c:pt>
                <c:pt idx="45">
                  <c:v>11</c:v>
                </c:pt>
                <c:pt idx="46">
                  <c:v>11.5</c:v>
                </c:pt>
                <c:pt idx="47">
                  <c:v>11.5</c:v>
                </c:pt>
                <c:pt idx="48">
                  <c:v>12</c:v>
                </c:pt>
                <c:pt idx="49">
                  <c:v>12</c:v>
                </c:pt>
                <c:pt idx="50">
                  <c:v>12.5</c:v>
                </c:pt>
                <c:pt idx="51">
                  <c:v>12.5</c:v>
                </c:pt>
                <c:pt idx="52">
                  <c:v>13</c:v>
                </c:pt>
                <c:pt idx="53">
                  <c:v>13</c:v>
                </c:pt>
                <c:pt idx="54">
                  <c:v>13.5</c:v>
                </c:pt>
                <c:pt idx="55">
                  <c:v>13.5</c:v>
                </c:pt>
                <c:pt idx="56">
                  <c:v>14</c:v>
                </c:pt>
                <c:pt idx="57">
                  <c:v>14</c:v>
                </c:pt>
                <c:pt idx="58">
                  <c:v>14.5</c:v>
                </c:pt>
                <c:pt idx="59">
                  <c:v>14.5</c:v>
                </c:pt>
                <c:pt idx="60">
                  <c:v>15</c:v>
                </c:pt>
                <c:pt idx="61">
                  <c:v>15</c:v>
                </c:pt>
                <c:pt idx="62">
                  <c:v>15.5</c:v>
                </c:pt>
                <c:pt idx="63">
                  <c:v>15.5</c:v>
                </c:pt>
                <c:pt idx="64">
                  <c:v>16</c:v>
                </c:pt>
                <c:pt idx="65">
                  <c:v>16</c:v>
                </c:pt>
                <c:pt idx="66">
                  <c:v>16.5</c:v>
                </c:pt>
                <c:pt idx="67">
                  <c:v>16.5</c:v>
                </c:pt>
                <c:pt idx="68">
                  <c:v>17</c:v>
                </c:pt>
                <c:pt idx="69">
                  <c:v>17</c:v>
                </c:pt>
                <c:pt idx="70">
                  <c:v>17.5</c:v>
                </c:pt>
                <c:pt idx="71">
                  <c:v>17.5</c:v>
                </c:pt>
                <c:pt idx="72">
                  <c:v>18</c:v>
                </c:pt>
                <c:pt idx="73">
                  <c:v>18</c:v>
                </c:pt>
                <c:pt idx="74">
                  <c:v>18.5</c:v>
                </c:pt>
                <c:pt idx="75">
                  <c:v>18.5</c:v>
                </c:pt>
                <c:pt idx="76">
                  <c:v>19</c:v>
                </c:pt>
                <c:pt idx="77">
                  <c:v>19</c:v>
                </c:pt>
                <c:pt idx="78">
                  <c:v>19.5</c:v>
                </c:pt>
                <c:pt idx="79">
                  <c:v>19.5</c:v>
                </c:pt>
                <c:pt idx="80">
                  <c:v>20</c:v>
                </c:pt>
                <c:pt idx="81">
                  <c:v>20</c:v>
                </c:pt>
                <c:pt idx="82">
                  <c:v>20.5</c:v>
                </c:pt>
                <c:pt idx="83">
                  <c:v>20.5</c:v>
                </c:pt>
                <c:pt idx="84">
                  <c:v>21</c:v>
                </c:pt>
                <c:pt idx="85">
                  <c:v>21</c:v>
                </c:pt>
                <c:pt idx="86">
                  <c:v>21.5</c:v>
                </c:pt>
                <c:pt idx="87">
                  <c:v>21.5</c:v>
                </c:pt>
                <c:pt idx="88">
                  <c:v>22</c:v>
                </c:pt>
                <c:pt idx="89">
                  <c:v>22</c:v>
                </c:pt>
                <c:pt idx="90">
                  <c:v>22.5</c:v>
                </c:pt>
                <c:pt idx="91">
                  <c:v>22.5</c:v>
                </c:pt>
                <c:pt idx="92">
                  <c:v>23</c:v>
                </c:pt>
                <c:pt idx="93">
                  <c:v>23</c:v>
                </c:pt>
                <c:pt idx="94">
                  <c:v>23.5</c:v>
                </c:pt>
                <c:pt idx="95">
                  <c:v>23.5</c:v>
                </c:pt>
                <c:pt idx="96">
                  <c:v>24</c:v>
                </c:pt>
                <c:pt idx="97">
                  <c:v>24</c:v>
                </c:pt>
                <c:pt idx="98">
                  <c:v>24.5</c:v>
                </c:pt>
                <c:pt idx="99">
                  <c:v>24.5</c:v>
                </c:pt>
                <c:pt idx="100">
                  <c:v>25</c:v>
                </c:pt>
                <c:pt idx="101">
                  <c:v>25</c:v>
                </c:pt>
                <c:pt idx="102">
                  <c:v>25.5</c:v>
                </c:pt>
                <c:pt idx="103">
                  <c:v>25.5</c:v>
                </c:pt>
                <c:pt idx="104">
                  <c:v>26</c:v>
                </c:pt>
                <c:pt idx="105">
                  <c:v>26</c:v>
                </c:pt>
                <c:pt idx="106">
                  <c:v>26.5</c:v>
                </c:pt>
                <c:pt idx="107">
                  <c:v>26.5</c:v>
                </c:pt>
                <c:pt idx="108">
                  <c:v>27</c:v>
                </c:pt>
                <c:pt idx="109">
                  <c:v>27</c:v>
                </c:pt>
                <c:pt idx="110">
                  <c:v>27.5</c:v>
                </c:pt>
                <c:pt idx="111">
                  <c:v>27.5</c:v>
                </c:pt>
                <c:pt idx="112">
                  <c:v>28</c:v>
                </c:pt>
                <c:pt idx="113">
                  <c:v>28</c:v>
                </c:pt>
                <c:pt idx="114">
                  <c:v>28.5</c:v>
                </c:pt>
                <c:pt idx="115">
                  <c:v>28.5</c:v>
                </c:pt>
                <c:pt idx="116">
                  <c:v>29</c:v>
                </c:pt>
                <c:pt idx="117">
                  <c:v>29</c:v>
                </c:pt>
                <c:pt idx="118">
                  <c:v>29.5</c:v>
                </c:pt>
                <c:pt idx="119">
                  <c:v>29.5</c:v>
                </c:pt>
                <c:pt idx="120">
                  <c:v>30</c:v>
                </c:pt>
                <c:pt idx="121">
                  <c:v>30</c:v>
                </c:pt>
                <c:pt idx="122">
                  <c:v>30.5</c:v>
                </c:pt>
                <c:pt idx="123">
                  <c:v>30.5</c:v>
                </c:pt>
                <c:pt idx="124">
                  <c:v>31</c:v>
                </c:pt>
                <c:pt idx="125">
                  <c:v>31</c:v>
                </c:pt>
                <c:pt idx="126">
                  <c:v>31.5</c:v>
                </c:pt>
                <c:pt idx="127">
                  <c:v>31.5</c:v>
                </c:pt>
                <c:pt idx="128">
                  <c:v>32</c:v>
                </c:pt>
                <c:pt idx="129">
                  <c:v>32</c:v>
                </c:pt>
                <c:pt idx="130">
                  <c:v>32.5</c:v>
                </c:pt>
                <c:pt idx="131">
                  <c:v>32.5</c:v>
                </c:pt>
                <c:pt idx="132">
                  <c:v>33</c:v>
                </c:pt>
                <c:pt idx="133">
                  <c:v>33</c:v>
                </c:pt>
                <c:pt idx="134">
                  <c:v>33.5</c:v>
                </c:pt>
                <c:pt idx="135">
                  <c:v>33.5</c:v>
                </c:pt>
                <c:pt idx="136">
                  <c:v>34</c:v>
                </c:pt>
                <c:pt idx="137">
                  <c:v>34</c:v>
                </c:pt>
                <c:pt idx="138">
                  <c:v>34.5</c:v>
                </c:pt>
                <c:pt idx="139">
                  <c:v>34.5</c:v>
                </c:pt>
                <c:pt idx="140">
                  <c:v>35</c:v>
                </c:pt>
                <c:pt idx="141">
                  <c:v>35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6-4846-909D-16D71E596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1796120"/>
        <c:axId val="321797432"/>
      </c:barChart>
      <c:catAx>
        <c:axId val="3217961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Taktbereiche</a:t>
                </a:r>
              </a:p>
            </c:rich>
          </c:tx>
          <c:layout>
            <c:manualLayout>
              <c:xMode val="edge"/>
              <c:yMode val="edge"/>
              <c:x val="1.3824336347191858E-2"/>
              <c:y val="0.204546296860417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1797432"/>
        <c:crosses val="autoZero"/>
        <c:auto val="1"/>
        <c:lblAlgn val="ctr"/>
        <c:lblOffset val="100"/>
        <c:tickMarkSkip val="5"/>
        <c:noMultiLvlLbl val="0"/>
      </c:catAx>
      <c:valAx>
        <c:axId val="3217974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Projektdauer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1796120"/>
        <c:crosses val="autoZero"/>
        <c:crossBetween val="between"/>
        <c:majorUnit val="2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19047</xdr:rowOff>
    </xdr:from>
    <xdr:to>
      <xdr:col>8</xdr:col>
      <xdr:colOff>781049</xdr:colOff>
      <xdr:row>70</xdr:row>
      <xdr:rowOff>190499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799A63D-D261-4DD1-835A-FD49DDBA9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2169200</xdr:colOff>
      <xdr:row>32</xdr:row>
      <xdr:rowOff>113783</xdr:rowOff>
    </xdr:from>
    <xdr:to>
      <xdr:col>7</xdr:col>
      <xdr:colOff>149555</xdr:colOff>
      <xdr:row>46</xdr:row>
      <xdr:rowOff>158607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3B2F90E6-C8CA-821A-E387-374572796CF1}"/>
            </a:ext>
          </a:extLst>
        </xdr:cNvPr>
        <xdr:cNvSpPr txBox="1"/>
      </xdr:nvSpPr>
      <xdr:spPr>
        <a:xfrm>
          <a:off x="2169200" y="6678706"/>
          <a:ext cx="5204701" cy="2711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7200">
              <a:solidFill>
                <a:srgbClr val="FF0000"/>
              </a:solidFill>
            </a:rPr>
            <a:t>Under Construction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2137-A57D-4869-AE05-F3D4422E12DE}">
  <dimension ref="A1:AH68"/>
  <sheetViews>
    <sheetView tabSelected="1" showWhiteSpace="0" view="pageLayout" zoomScale="130" zoomScaleNormal="85" zoomScalePageLayoutView="130" workbookViewId="0">
      <selection activeCell="E7" sqref="E7"/>
    </sheetView>
  </sheetViews>
  <sheetFormatPr baseColWidth="10" defaultColWidth="11.42578125" defaultRowHeight="15" x14ac:dyDescent="0.25"/>
  <cols>
    <col min="1" max="1" width="33" customWidth="1"/>
    <col min="10" max="34" width="10.140625" customWidth="1"/>
  </cols>
  <sheetData>
    <row r="1" spans="1:34" ht="31.5" x14ac:dyDescent="0.5">
      <c r="A1" s="79" t="s">
        <v>382</v>
      </c>
      <c r="B1" s="80"/>
      <c r="C1" s="80"/>
      <c r="D1" s="80"/>
      <c r="E1" s="80"/>
      <c r="F1" s="80"/>
      <c r="G1" s="80"/>
      <c r="H1" s="30" t="s">
        <v>380</v>
      </c>
      <c r="I1" s="63">
        <f ca="1">TODAY()</f>
        <v>44903</v>
      </c>
      <c r="L1" s="78" t="s">
        <v>377</v>
      </c>
      <c r="M1" s="78"/>
      <c r="N1" s="78"/>
      <c r="O1" s="78"/>
      <c r="P1" s="78"/>
      <c r="Q1" s="78"/>
      <c r="R1" s="78"/>
      <c r="S1" s="78"/>
      <c r="T1" s="30" t="s">
        <v>380</v>
      </c>
      <c r="U1" s="63">
        <f ca="1">TODAY()</f>
        <v>44903</v>
      </c>
      <c r="Y1" s="78" t="s">
        <v>378</v>
      </c>
      <c r="Z1" s="78"/>
      <c r="AA1" s="78"/>
      <c r="AB1" s="78"/>
      <c r="AC1" s="78"/>
      <c r="AD1" s="78"/>
      <c r="AE1" s="78"/>
      <c r="AF1" s="78"/>
      <c r="AG1" s="30" t="s">
        <v>380</v>
      </c>
      <c r="AH1" s="63">
        <f ca="1">TODAY()</f>
        <v>44903</v>
      </c>
    </row>
    <row r="2" spans="1:34" ht="15.75" customHeight="1" thickBot="1" x14ac:dyDescent="0.3">
      <c r="M2" s="56"/>
      <c r="N2" s="56"/>
      <c r="O2" s="56"/>
      <c r="P2" s="56"/>
      <c r="Q2" s="56"/>
      <c r="T2" s="10" t="s">
        <v>367</v>
      </c>
      <c r="AA2" s="56"/>
      <c r="AB2" s="56"/>
      <c r="AC2" s="56"/>
      <c r="AD2" s="56"/>
      <c r="AE2" s="56"/>
      <c r="AG2" s="10" t="s">
        <v>367</v>
      </c>
    </row>
    <row r="3" spans="1:34" x14ac:dyDescent="0.25">
      <c r="J3" s="95" t="s">
        <v>12</v>
      </c>
      <c r="K3" s="96"/>
      <c r="L3" s="57">
        <f>Benutzeroberfläche!C5</f>
        <v>180</v>
      </c>
      <c r="M3" s="60" t="s">
        <v>13</v>
      </c>
      <c r="S3" s="45"/>
      <c r="T3" s="50">
        <v>100</v>
      </c>
      <c r="U3" s="51" t="s">
        <v>364</v>
      </c>
      <c r="W3" s="95" t="s">
        <v>12</v>
      </c>
      <c r="X3" s="96"/>
      <c r="Y3" s="57">
        <f>L3</f>
        <v>180</v>
      </c>
      <c r="Z3" s="60" t="s">
        <v>13</v>
      </c>
      <c r="AG3" s="50">
        <v>0</v>
      </c>
      <c r="AH3" s="51" t="s">
        <v>364</v>
      </c>
    </row>
    <row r="4" spans="1:34" ht="15.75" x14ac:dyDescent="0.25">
      <c r="A4" s="1" t="s">
        <v>0</v>
      </c>
      <c r="B4" s="2"/>
      <c r="C4" s="2"/>
      <c r="G4" s="81" t="s">
        <v>9</v>
      </c>
      <c r="H4" s="82"/>
      <c r="I4" s="82"/>
      <c r="J4" s="97" t="s">
        <v>371</v>
      </c>
      <c r="K4" s="98"/>
      <c r="L4" s="58">
        <f>Benutzeroberfläche!C7</f>
        <v>22000</v>
      </c>
      <c r="M4" s="61" t="s">
        <v>4</v>
      </c>
      <c r="T4" s="52">
        <v>20</v>
      </c>
      <c r="U4" s="53" t="s">
        <v>365</v>
      </c>
      <c r="W4" s="97" t="s">
        <v>371</v>
      </c>
      <c r="X4" s="98"/>
      <c r="Y4" s="58">
        <f>L4</f>
        <v>22000</v>
      </c>
      <c r="Z4" s="61" t="s">
        <v>4</v>
      </c>
      <c r="AG4" s="52">
        <v>100</v>
      </c>
      <c r="AH4" s="53" t="s">
        <v>365</v>
      </c>
    </row>
    <row r="5" spans="1:34" ht="17.25" customHeight="1" thickBot="1" x14ac:dyDescent="0.3">
      <c r="A5" s="27" t="s">
        <v>369</v>
      </c>
      <c r="B5" s="3" t="s">
        <v>363</v>
      </c>
      <c r="C5" s="4">
        <v>180</v>
      </c>
      <c r="D5" s="5" t="s">
        <v>13</v>
      </c>
      <c r="G5" s="83" t="s">
        <v>368</v>
      </c>
      <c r="H5" s="82"/>
      <c r="I5" s="82"/>
      <c r="J5" s="111" t="s">
        <v>6</v>
      </c>
      <c r="K5" s="112"/>
      <c r="L5" s="59">
        <f>Benutzeroberfläche!C8</f>
        <v>40</v>
      </c>
      <c r="M5" s="62" t="s">
        <v>375</v>
      </c>
      <c r="N5" s="49"/>
      <c r="O5" s="49"/>
      <c r="P5" s="49"/>
      <c r="Q5" s="49"/>
      <c r="R5" s="49"/>
      <c r="T5" s="54">
        <v>0</v>
      </c>
      <c r="U5" s="55" t="s">
        <v>366</v>
      </c>
      <c r="W5" s="111" t="s">
        <v>6</v>
      </c>
      <c r="X5" s="112"/>
      <c r="Y5" s="59">
        <f>L5</f>
        <v>40</v>
      </c>
      <c r="Z5" s="62" t="s">
        <v>375</v>
      </c>
      <c r="AG5" s="54">
        <v>600</v>
      </c>
      <c r="AH5" s="55" t="s">
        <v>366</v>
      </c>
    </row>
    <row r="6" spans="1:34" ht="20.25" customHeight="1" thickBot="1" x14ac:dyDescent="0.3">
      <c r="G6" s="84" t="s">
        <v>381</v>
      </c>
      <c r="H6" s="82"/>
      <c r="I6" s="82"/>
    </row>
    <row r="7" spans="1:34" ht="18.75" customHeight="1" x14ac:dyDescent="0.25">
      <c r="A7" s="12" t="s">
        <v>2</v>
      </c>
      <c r="B7" s="13" t="s">
        <v>3</v>
      </c>
      <c r="C7" s="22">
        <v>22000</v>
      </c>
      <c r="D7" s="24" t="s">
        <v>4</v>
      </c>
      <c r="J7" s="99" t="s">
        <v>372</v>
      </c>
      <c r="K7" s="100"/>
      <c r="L7" s="87" t="s">
        <v>373</v>
      </c>
      <c r="M7" s="87"/>
      <c r="N7" s="87"/>
      <c r="O7" s="87"/>
      <c r="P7" s="87"/>
      <c r="Q7" s="87"/>
      <c r="R7" s="87"/>
      <c r="S7" s="87"/>
      <c r="T7" s="87"/>
      <c r="U7" s="88"/>
      <c r="W7" s="105" t="s">
        <v>379</v>
      </c>
      <c r="X7" s="106"/>
      <c r="Y7" s="86" t="s">
        <v>373</v>
      </c>
      <c r="Z7" s="87"/>
      <c r="AA7" s="87"/>
      <c r="AB7" s="87"/>
      <c r="AC7" s="87"/>
      <c r="AD7" s="87"/>
      <c r="AE7" s="87"/>
      <c r="AF7" s="87"/>
      <c r="AG7" s="87"/>
      <c r="AH7" s="88"/>
    </row>
    <row r="8" spans="1:34" ht="19.5" customHeight="1" x14ac:dyDescent="0.25">
      <c r="A8" s="18" t="s">
        <v>11</v>
      </c>
      <c r="B8" s="19" t="s">
        <v>5</v>
      </c>
      <c r="C8" s="23">
        <v>40</v>
      </c>
      <c r="D8" s="25" t="s">
        <v>6</v>
      </c>
      <c r="J8" s="101"/>
      <c r="K8" s="102"/>
      <c r="L8" s="90"/>
      <c r="M8" s="90"/>
      <c r="N8" s="90"/>
      <c r="O8" s="90"/>
      <c r="P8" s="90"/>
      <c r="Q8" s="90"/>
      <c r="R8" s="90"/>
      <c r="S8" s="90"/>
      <c r="T8" s="90"/>
      <c r="U8" s="91"/>
      <c r="W8" s="107"/>
      <c r="X8" s="108"/>
      <c r="Y8" s="89"/>
      <c r="Z8" s="90"/>
      <c r="AA8" s="90"/>
      <c r="AB8" s="90"/>
      <c r="AC8" s="90"/>
      <c r="AD8" s="90"/>
      <c r="AE8" s="90"/>
      <c r="AF8" s="90"/>
      <c r="AG8" s="90"/>
      <c r="AH8" s="91"/>
    </row>
    <row r="9" spans="1:34" ht="15.75" customHeight="1" thickBot="1" x14ac:dyDescent="0.3">
      <c r="A9" s="28" t="s">
        <v>10</v>
      </c>
      <c r="B9" s="19" t="s">
        <v>14</v>
      </c>
      <c r="C9" s="21">
        <v>0.5</v>
      </c>
      <c r="D9" s="25" t="s">
        <v>13</v>
      </c>
      <c r="E9" s="29" t="s">
        <v>370</v>
      </c>
      <c r="J9" s="103"/>
      <c r="K9" s="104"/>
      <c r="L9" s="67">
        <v>1</v>
      </c>
      <c r="M9" s="68">
        <v>2</v>
      </c>
      <c r="N9" s="68">
        <v>3</v>
      </c>
      <c r="O9" s="68">
        <v>4</v>
      </c>
      <c r="P9" s="68">
        <v>5</v>
      </c>
      <c r="Q9" s="68">
        <v>6</v>
      </c>
      <c r="R9" s="68">
        <v>7</v>
      </c>
      <c r="S9" s="68">
        <v>8</v>
      </c>
      <c r="T9" s="68">
        <v>9</v>
      </c>
      <c r="U9" s="69">
        <v>10</v>
      </c>
      <c r="W9" s="109"/>
      <c r="X9" s="110"/>
      <c r="Y9" s="47">
        <v>1</v>
      </c>
      <c r="Z9" s="32">
        <v>2</v>
      </c>
      <c r="AA9" s="32">
        <v>3</v>
      </c>
      <c r="AB9" s="32">
        <v>4</v>
      </c>
      <c r="AC9" s="32">
        <v>5</v>
      </c>
      <c r="AD9" s="32">
        <v>6</v>
      </c>
      <c r="AE9" s="32">
        <v>7</v>
      </c>
      <c r="AF9" s="32">
        <v>8</v>
      </c>
      <c r="AG9" s="32">
        <v>9</v>
      </c>
      <c r="AH9" s="33">
        <v>10</v>
      </c>
    </row>
    <row r="10" spans="1:34" ht="15" customHeight="1" x14ac:dyDescent="0.25">
      <c r="A10" s="14" t="s">
        <v>15</v>
      </c>
      <c r="B10" s="15" t="s">
        <v>19</v>
      </c>
      <c r="C10" s="20">
        <v>2</v>
      </c>
      <c r="D10" s="26" t="s">
        <v>17</v>
      </c>
      <c r="E10" s="29" t="s">
        <v>374</v>
      </c>
      <c r="J10" s="92" t="s">
        <v>376</v>
      </c>
      <c r="K10" s="64">
        <v>0.05</v>
      </c>
      <c r="L10" s="37">
        <f>IF(($L$3/$K10-$L$5+1)*L$9&gt;0,($L$3/$K10-$L$5+1)*L$9,"unmöglich")</f>
        <v>3561</v>
      </c>
      <c r="M10" s="71">
        <f t="shared" ref="M10:U10" si="0">IF(($L$3/$K10-$L$5+1)*M$9&gt;0,($L$3/$K10-$L$5+1)*M$9,"unmöglich")</f>
        <v>7122</v>
      </c>
      <c r="N10" s="71">
        <f t="shared" si="0"/>
        <v>10683</v>
      </c>
      <c r="O10" s="71">
        <f t="shared" si="0"/>
        <v>14244</v>
      </c>
      <c r="P10" s="71">
        <f t="shared" si="0"/>
        <v>17805</v>
      </c>
      <c r="Q10" s="71">
        <f t="shared" si="0"/>
        <v>21366</v>
      </c>
      <c r="R10" s="71">
        <f t="shared" si="0"/>
        <v>24927</v>
      </c>
      <c r="S10" s="71">
        <f t="shared" si="0"/>
        <v>28488</v>
      </c>
      <c r="T10" s="71">
        <f t="shared" si="0"/>
        <v>32049</v>
      </c>
      <c r="U10" s="72">
        <f t="shared" si="0"/>
        <v>35610</v>
      </c>
      <c r="W10" s="92" t="s">
        <v>376</v>
      </c>
      <c r="X10" s="48">
        <v>0.05</v>
      </c>
      <c r="Y10" s="37">
        <f t="shared" ref="Y10:AH19" si="1">IF(($L$3/$K10-$L$5+1)/Y$9&gt;0,$L$4/($L$3/$K10-$L$5+1)/Y$9,"unmöglich")</f>
        <v>6.1780398764392022</v>
      </c>
      <c r="Z10" s="38">
        <f t="shared" si="1"/>
        <v>3.0890199382196011</v>
      </c>
      <c r="AA10" s="38">
        <f t="shared" si="1"/>
        <v>2.0593466254797339</v>
      </c>
      <c r="AB10" s="38">
        <f t="shared" si="1"/>
        <v>1.5445099691098005</v>
      </c>
      <c r="AC10" s="38">
        <f t="shared" si="1"/>
        <v>1.2356079752878404</v>
      </c>
      <c r="AD10" s="38">
        <f t="shared" si="1"/>
        <v>1.029673312739867</v>
      </c>
      <c r="AE10" s="38">
        <f t="shared" si="1"/>
        <v>0.88257712520560028</v>
      </c>
      <c r="AF10" s="38">
        <f t="shared" si="1"/>
        <v>0.77225498455490027</v>
      </c>
      <c r="AG10" s="38">
        <f t="shared" si="1"/>
        <v>0.68644887515991138</v>
      </c>
      <c r="AH10" s="39">
        <f t="shared" si="1"/>
        <v>0.61780398764392019</v>
      </c>
    </row>
    <row r="11" spans="1:34" ht="15.75" thickBot="1" x14ac:dyDescent="0.3">
      <c r="A11" s="7"/>
      <c r="B11" s="8"/>
      <c r="C11" s="8"/>
      <c r="D11" s="7"/>
      <c r="J11" s="93"/>
      <c r="K11" s="65">
        <v>0.1</v>
      </c>
      <c r="L11" s="73">
        <f t="shared" ref="L11:U67" si="2">IF(($L$3/$K11-$L$5+1)*L$9&gt;0,($L$3/$K11-$L$5+1)*L$9,"unmöglich")</f>
        <v>1761</v>
      </c>
      <c r="M11" s="70">
        <f t="shared" si="2"/>
        <v>3522</v>
      </c>
      <c r="N11" s="70">
        <f t="shared" si="2"/>
        <v>5283</v>
      </c>
      <c r="O11" s="70">
        <f t="shared" si="2"/>
        <v>7044</v>
      </c>
      <c r="P11" s="70">
        <f t="shared" si="2"/>
        <v>8805</v>
      </c>
      <c r="Q11" s="70">
        <f t="shared" si="2"/>
        <v>10566</v>
      </c>
      <c r="R11" s="70">
        <f t="shared" si="2"/>
        <v>12327</v>
      </c>
      <c r="S11" s="70">
        <f t="shared" si="2"/>
        <v>14088</v>
      </c>
      <c r="T11" s="70">
        <f t="shared" si="2"/>
        <v>15849</v>
      </c>
      <c r="U11" s="74">
        <f t="shared" si="2"/>
        <v>17610</v>
      </c>
      <c r="W11" s="93"/>
      <c r="X11" s="35">
        <v>0.1</v>
      </c>
      <c r="Y11" s="40">
        <f t="shared" si="1"/>
        <v>12.492901760363431</v>
      </c>
      <c r="Z11" s="34">
        <f t="shared" si="1"/>
        <v>6.2464508801817153</v>
      </c>
      <c r="AA11" s="34">
        <f t="shared" si="1"/>
        <v>4.1643005867878102</v>
      </c>
      <c r="AB11" s="34">
        <f t="shared" si="1"/>
        <v>3.1232254400908577</v>
      </c>
      <c r="AC11" s="34">
        <f t="shared" si="1"/>
        <v>2.4985803520726861</v>
      </c>
      <c r="AD11" s="34">
        <f t="shared" si="1"/>
        <v>2.0821502933939051</v>
      </c>
      <c r="AE11" s="34">
        <f t="shared" si="1"/>
        <v>1.7847002514804902</v>
      </c>
      <c r="AF11" s="34">
        <f t="shared" si="1"/>
        <v>1.5616127200454288</v>
      </c>
      <c r="AG11" s="34">
        <f t="shared" si="1"/>
        <v>1.3881001955959367</v>
      </c>
      <c r="AH11" s="41">
        <f t="shared" si="1"/>
        <v>1.2492901760363431</v>
      </c>
    </row>
    <row r="12" spans="1:34" ht="15.75" thickBot="1" x14ac:dyDescent="0.3">
      <c r="B12" s="6"/>
      <c r="C12" s="6"/>
      <c r="J12" s="93"/>
      <c r="K12" s="65">
        <v>0.15</v>
      </c>
      <c r="L12" s="73">
        <f t="shared" si="2"/>
        <v>1161</v>
      </c>
      <c r="M12" s="70">
        <f t="shared" si="2"/>
        <v>2322</v>
      </c>
      <c r="N12" s="70">
        <f t="shared" si="2"/>
        <v>3483</v>
      </c>
      <c r="O12" s="70">
        <f t="shared" si="2"/>
        <v>4644</v>
      </c>
      <c r="P12" s="70">
        <f t="shared" si="2"/>
        <v>5805</v>
      </c>
      <c r="Q12" s="70">
        <f t="shared" si="2"/>
        <v>6966</v>
      </c>
      <c r="R12" s="70">
        <f t="shared" si="2"/>
        <v>8127</v>
      </c>
      <c r="S12" s="70">
        <f t="shared" si="2"/>
        <v>9288</v>
      </c>
      <c r="T12" s="70">
        <f t="shared" si="2"/>
        <v>10449</v>
      </c>
      <c r="U12" s="74">
        <f t="shared" si="2"/>
        <v>11610</v>
      </c>
      <c r="W12" s="93"/>
      <c r="X12" s="35">
        <v>0.15</v>
      </c>
      <c r="Y12" s="40">
        <f t="shared" si="1"/>
        <v>18.949181739879414</v>
      </c>
      <c r="Z12" s="34">
        <f t="shared" si="1"/>
        <v>9.474590869939707</v>
      </c>
      <c r="AA12" s="34">
        <f t="shared" si="1"/>
        <v>6.3163939132931377</v>
      </c>
      <c r="AB12" s="34">
        <f t="shared" si="1"/>
        <v>4.7372954349698535</v>
      </c>
      <c r="AC12" s="34">
        <f t="shared" si="1"/>
        <v>3.789836347975883</v>
      </c>
      <c r="AD12" s="34">
        <f t="shared" si="1"/>
        <v>3.1581969566465689</v>
      </c>
      <c r="AE12" s="34">
        <f t="shared" si="1"/>
        <v>2.7070259628399165</v>
      </c>
      <c r="AF12" s="34">
        <f t="shared" si="1"/>
        <v>2.3686477174849268</v>
      </c>
      <c r="AG12" s="34">
        <f t="shared" si="1"/>
        <v>2.1054646377643795</v>
      </c>
      <c r="AH12" s="41">
        <f t="shared" si="1"/>
        <v>1.8949181739879415</v>
      </c>
    </row>
    <row r="13" spans="1:34" ht="15.75" x14ac:dyDescent="0.25">
      <c r="A13" s="1" t="s">
        <v>7</v>
      </c>
      <c r="B13" s="6"/>
      <c r="C13" s="6"/>
      <c r="F13" s="10" t="s">
        <v>367</v>
      </c>
      <c r="H13" s="50">
        <v>0</v>
      </c>
      <c r="I13" s="51" t="s">
        <v>364</v>
      </c>
      <c r="J13" s="93"/>
      <c r="K13" s="65">
        <v>0.2</v>
      </c>
      <c r="L13" s="73">
        <f t="shared" si="2"/>
        <v>861</v>
      </c>
      <c r="M13" s="70">
        <f t="shared" si="2"/>
        <v>1722</v>
      </c>
      <c r="N13" s="70">
        <f t="shared" si="2"/>
        <v>2583</v>
      </c>
      <c r="O13" s="70">
        <f t="shared" si="2"/>
        <v>3444</v>
      </c>
      <c r="P13" s="70">
        <f t="shared" si="2"/>
        <v>4305</v>
      </c>
      <c r="Q13" s="70">
        <f t="shared" si="2"/>
        <v>5166</v>
      </c>
      <c r="R13" s="70">
        <f t="shared" si="2"/>
        <v>6027</v>
      </c>
      <c r="S13" s="70">
        <f t="shared" si="2"/>
        <v>6888</v>
      </c>
      <c r="T13" s="70">
        <f t="shared" si="2"/>
        <v>7749</v>
      </c>
      <c r="U13" s="74">
        <f t="shared" si="2"/>
        <v>8610</v>
      </c>
      <c r="W13" s="93"/>
      <c r="X13" s="35">
        <v>0.2</v>
      </c>
      <c r="Y13" s="40">
        <f t="shared" si="1"/>
        <v>25.551684088269454</v>
      </c>
      <c r="Z13" s="34">
        <f t="shared" si="1"/>
        <v>12.775842044134727</v>
      </c>
      <c r="AA13" s="34">
        <f t="shared" si="1"/>
        <v>8.5172280294231513</v>
      </c>
      <c r="AB13" s="34">
        <f t="shared" si="1"/>
        <v>6.3879210220673635</v>
      </c>
      <c r="AC13" s="34">
        <f t="shared" si="1"/>
        <v>5.1103368176538906</v>
      </c>
      <c r="AD13" s="34">
        <f t="shared" si="1"/>
        <v>4.2586140147115756</v>
      </c>
      <c r="AE13" s="34">
        <f t="shared" si="1"/>
        <v>3.6502405840384933</v>
      </c>
      <c r="AF13" s="34">
        <f t="shared" si="1"/>
        <v>3.1939605110336817</v>
      </c>
      <c r="AG13" s="34">
        <f t="shared" si="1"/>
        <v>2.8390760098077172</v>
      </c>
      <c r="AH13" s="41">
        <f t="shared" si="1"/>
        <v>2.5551684088269453</v>
      </c>
    </row>
    <row r="14" spans="1:34" x14ac:dyDescent="0.25">
      <c r="A14" s="16" t="s">
        <v>18</v>
      </c>
      <c r="B14" s="17" t="s">
        <v>1</v>
      </c>
      <c r="C14" s="11">
        <f>IF((C5/C9-C8+1)*C10&gt;0,(C5/C9-C8+1)*C10,"unmöglich")</f>
        <v>642</v>
      </c>
      <c r="D14" s="9" t="s">
        <v>20</v>
      </c>
      <c r="F14" s="85">
        <f>C15/C14</f>
        <v>5.3426791277258565E-2</v>
      </c>
      <c r="H14" s="52">
        <v>10</v>
      </c>
      <c r="I14" s="53" t="s">
        <v>365</v>
      </c>
      <c r="J14" s="93"/>
      <c r="K14" s="65">
        <v>0.25</v>
      </c>
      <c r="L14" s="73">
        <f t="shared" si="2"/>
        <v>681</v>
      </c>
      <c r="M14" s="70">
        <f t="shared" si="2"/>
        <v>1362</v>
      </c>
      <c r="N14" s="70">
        <f t="shared" si="2"/>
        <v>2043</v>
      </c>
      <c r="O14" s="70">
        <f t="shared" si="2"/>
        <v>2724</v>
      </c>
      <c r="P14" s="70">
        <f t="shared" si="2"/>
        <v>3405</v>
      </c>
      <c r="Q14" s="70">
        <f t="shared" si="2"/>
        <v>4086</v>
      </c>
      <c r="R14" s="70">
        <f t="shared" si="2"/>
        <v>4767</v>
      </c>
      <c r="S14" s="70">
        <f t="shared" si="2"/>
        <v>5448</v>
      </c>
      <c r="T14" s="70">
        <f t="shared" si="2"/>
        <v>6129</v>
      </c>
      <c r="U14" s="74">
        <f t="shared" si="2"/>
        <v>6810</v>
      </c>
      <c r="V14" s="46"/>
      <c r="W14" s="93"/>
      <c r="X14" s="35">
        <v>0.25</v>
      </c>
      <c r="Y14" s="40">
        <f t="shared" si="1"/>
        <v>32.305433186490454</v>
      </c>
      <c r="Z14" s="34">
        <f t="shared" si="1"/>
        <v>16.152716593245227</v>
      </c>
      <c r="AA14" s="34">
        <f t="shared" si="1"/>
        <v>10.768477728830151</v>
      </c>
      <c r="AB14" s="34">
        <f t="shared" si="1"/>
        <v>8.0763582966226135</v>
      </c>
      <c r="AC14" s="34">
        <f t="shared" si="1"/>
        <v>6.4610866372980906</v>
      </c>
      <c r="AD14" s="34">
        <f t="shared" si="1"/>
        <v>5.3842388644150754</v>
      </c>
      <c r="AE14" s="34">
        <f t="shared" si="1"/>
        <v>4.6150618837843504</v>
      </c>
      <c r="AF14" s="34">
        <f t="shared" si="1"/>
        <v>4.0381791483113068</v>
      </c>
      <c r="AG14" s="34">
        <f t="shared" si="1"/>
        <v>3.5894925762767169</v>
      </c>
      <c r="AH14" s="41">
        <f t="shared" si="1"/>
        <v>3.2305433186490453</v>
      </c>
    </row>
    <row r="15" spans="1:34" ht="15.75" thickBot="1" x14ac:dyDescent="0.3">
      <c r="A15" s="14" t="s">
        <v>16</v>
      </c>
      <c r="B15" s="15" t="s">
        <v>8</v>
      </c>
      <c r="C15" s="11">
        <f>IF(ROUND(C7/((C5/C9-C8+1)*C10),1)&gt;0,ROUND(C7/((C5/C9-C8+1)*C10),1),"unmöglich")</f>
        <v>34.299999999999997</v>
      </c>
      <c r="D15" s="9" t="s">
        <v>4</v>
      </c>
      <c r="F15" s="85"/>
      <c r="H15" s="54">
        <v>40</v>
      </c>
      <c r="I15" s="55" t="s">
        <v>366</v>
      </c>
      <c r="J15" s="93"/>
      <c r="K15" s="65">
        <v>0.3</v>
      </c>
      <c r="L15" s="73">
        <f t="shared" si="2"/>
        <v>561</v>
      </c>
      <c r="M15" s="70">
        <f t="shared" si="2"/>
        <v>1122</v>
      </c>
      <c r="N15" s="70">
        <f t="shared" si="2"/>
        <v>1683</v>
      </c>
      <c r="O15" s="70">
        <f t="shared" si="2"/>
        <v>2244</v>
      </c>
      <c r="P15" s="70">
        <f t="shared" si="2"/>
        <v>2805</v>
      </c>
      <c r="Q15" s="70">
        <f t="shared" si="2"/>
        <v>3366</v>
      </c>
      <c r="R15" s="70">
        <f t="shared" si="2"/>
        <v>3927</v>
      </c>
      <c r="S15" s="70">
        <f t="shared" si="2"/>
        <v>4488</v>
      </c>
      <c r="T15" s="70">
        <f t="shared" si="2"/>
        <v>5049</v>
      </c>
      <c r="U15" s="74">
        <f t="shared" si="2"/>
        <v>5610</v>
      </c>
      <c r="V15" s="46"/>
      <c r="W15" s="93"/>
      <c r="X15" s="35">
        <v>0.3</v>
      </c>
      <c r="Y15" s="40">
        <f t="shared" si="1"/>
        <v>39.215686274509807</v>
      </c>
      <c r="Z15" s="34">
        <f t="shared" si="1"/>
        <v>19.607843137254903</v>
      </c>
      <c r="AA15" s="34">
        <f t="shared" si="1"/>
        <v>13.071895424836603</v>
      </c>
      <c r="AB15" s="34">
        <f t="shared" si="1"/>
        <v>9.8039215686274517</v>
      </c>
      <c r="AC15" s="34">
        <f t="shared" si="1"/>
        <v>7.8431372549019613</v>
      </c>
      <c r="AD15" s="34">
        <f t="shared" si="1"/>
        <v>6.5359477124183014</v>
      </c>
      <c r="AE15" s="34">
        <f t="shared" si="1"/>
        <v>5.6022408963585439</v>
      </c>
      <c r="AF15" s="34">
        <f t="shared" si="1"/>
        <v>4.9019607843137258</v>
      </c>
      <c r="AG15" s="34">
        <f t="shared" si="1"/>
        <v>4.3572984749455337</v>
      </c>
      <c r="AH15" s="41">
        <f t="shared" si="1"/>
        <v>3.9215686274509807</v>
      </c>
    </row>
    <row r="16" spans="1:34" x14ac:dyDescent="0.25">
      <c r="J16" s="93"/>
      <c r="K16" s="65">
        <v>0.35</v>
      </c>
      <c r="L16" s="73">
        <f t="shared" si="2"/>
        <v>475.28571428571433</v>
      </c>
      <c r="M16" s="70">
        <f t="shared" si="2"/>
        <v>950.57142857142867</v>
      </c>
      <c r="N16" s="70">
        <f t="shared" si="2"/>
        <v>1425.8571428571431</v>
      </c>
      <c r="O16" s="70">
        <f t="shared" si="2"/>
        <v>1901.1428571428573</v>
      </c>
      <c r="P16" s="70">
        <f t="shared" si="2"/>
        <v>2376.4285714285716</v>
      </c>
      <c r="Q16" s="70">
        <f t="shared" si="2"/>
        <v>2851.7142857142862</v>
      </c>
      <c r="R16" s="70">
        <f t="shared" si="2"/>
        <v>3327.0000000000005</v>
      </c>
      <c r="S16" s="70">
        <f t="shared" si="2"/>
        <v>3802.2857142857147</v>
      </c>
      <c r="T16" s="70">
        <f t="shared" si="2"/>
        <v>4277.5714285714294</v>
      </c>
      <c r="U16" s="74">
        <f t="shared" si="2"/>
        <v>4752.8571428571431</v>
      </c>
      <c r="V16" s="46"/>
      <c r="W16" s="93"/>
      <c r="X16" s="35">
        <v>0.35</v>
      </c>
      <c r="Y16" s="40">
        <f t="shared" si="1"/>
        <v>46.287947099489024</v>
      </c>
      <c r="Z16" s="34">
        <f t="shared" si="1"/>
        <v>23.143973549744512</v>
      </c>
      <c r="AA16" s="34">
        <f t="shared" si="1"/>
        <v>15.429315699829674</v>
      </c>
      <c r="AB16" s="34">
        <f t="shared" si="1"/>
        <v>11.571986774872256</v>
      </c>
      <c r="AC16" s="34">
        <f t="shared" si="1"/>
        <v>9.2575894198978048</v>
      </c>
      <c r="AD16" s="34">
        <f t="shared" si="1"/>
        <v>7.7146578499148371</v>
      </c>
      <c r="AE16" s="34">
        <f t="shared" si="1"/>
        <v>6.612563871355575</v>
      </c>
      <c r="AF16" s="34">
        <f t="shared" si="1"/>
        <v>5.785993387436128</v>
      </c>
      <c r="AG16" s="34">
        <f t="shared" si="1"/>
        <v>5.1431052332765583</v>
      </c>
      <c r="AH16" s="41">
        <f t="shared" si="1"/>
        <v>4.6287947099489024</v>
      </c>
    </row>
    <row r="17" spans="10:34" x14ac:dyDescent="0.25">
      <c r="J17" s="93"/>
      <c r="K17" s="65">
        <v>0.4</v>
      </c>
      <c r="L17" s="73">
        <f t="shared" si="2"/>
        <v>411</v>
      </c>
      <c r="M17" s="70">
        <f t="shared" si="2"/>
        <v>822</v>
      </c>
      <c r="N17" s="70">
        <f t="shared" si="2"/>
        <v>1233</v>
      </c>
      <c r="O17" s="70">
        <f t="shared" si="2"/>
        <v>1644</v>
      </c>
      <c r="P17" s="70">
        <f t="shared" si="2"/>
        <v>2055</v>
      </c>
      <c r="Q17" s="70">
        <f t="shared" si="2"/>
        <v>2466</v>
      </c>
      <c r="R17" s="70">
        <f t="shared" si="2"/>
        <v>2877</v>
      </c>
      <c r="S17" s="70">
        <f t="shared" si="2"/>
        <v>3288</v>
      </c>
      <c r="T17" s="70">
        <f t="shared" si="2"/>
        <v>3699</v>
      </c>
      <c r="U17" s="74">
        <f t="shared" si="2"/>
        <v>4110</v>
      </c>
      <c r="V17" s="46"/>
      <c r="W17" s="93"/>
      <c r="X17" s="35">
        <v>0.4</v>
      </c>
      <c r="Y17" s="40">
        <f t="shared" si="1"/>
        <v>53.527980535279802</v>
      </c>
      <c r="Z17" s="34">
        <f t="shared" si="1"/>
        <v>26.763990267639901</v>
      </c>
      <c r="AA17" s="34">
        <f t="shared" si="1"/>
        <v>17.842660178426602</v>
      </c>
      <c r="AB17" s="34">
        <f t="shared" si="1"/>
        <v>13.381995133819951</v>
      </c>
      <c r="AC17" s="34">
        <f t="shared" si="1"/>
        <v>10.70559610705596</v>
      </c>
      <c r="AD17" s="34">
        <f t="shared" si="1"/>
        <v>8.921330089213301</v>
      </c>
      <c r="AE17" s="34">
        <f t="shared" si="1"/>
        <v>7.6468543621828289</v>
      </c>
      <c r="AF17" s="34">
        <f t="shared" si="1"/>
        <v>6.6909975669099753</v>
      </c>
      <c r="AG17" s="34">
        <f t="shared" si="1"/>
        <v>5.9475533928088673</v>
      </c>
      <c r="AH17" s="41">
        <f t="shared" si="1"/>
        <v>5.3527980535279802</v>
      </c>
    </row>
    <row r="18" spans="10:34" x14ac:dyDescent="0.25">
      <c r="J18" s="93"/>
      <c r="K18" s="65">
        <v>0.45</v>
      </c>
      <c r="L18" s="73">
        <f t="shared" si="2"/>
        <v>361</v>
      </c>
      <c r="M18" s="70">
        <f t="shared" si="2"/>
        <v>722</v>
      </c>
      <c r="N18" s="70">
        <f t="shared" si="2"/>
        <v>1083</v>
      </c>
      <c r="O18" s="70">
        <f t="shared" si="2"/>
        <v>1444</v>
      </c>
      <c r="P18" s="70">
        <f t="shared" si="2"/>
        <v>1805</v>
      </c>
      <c r="Q18" s="70">
        <f t="shared" si="2"/>
        <v>2166</v>
      </c>
      <c r="R18" s="70">
        <f t="shared" si="2"/>
        <v>2527</v>
      </c>
      <c r="S18" s="70">
        <f t="shared" si="2"/>
        <v>2888</v>
      </c>
      <c r="T18" s="70">
        <f t="shared" si="2"/>
        <v>3249</v>
      </c>
      <c r="U18" s="74">
        <f t="shared" si="2"/>
        <v>3610</v>
      </c>
      <c r="V18" s="46"/>
      <c r="W18" s="93"/>
      <c r="X18" s="35">
        <v>0.45</v>
      </c>
      <c r="Y18" s="40">
        <f t="shared" si="1"/>
        <v>60.941828254847643</v>
      </c>
      <c r="Z18" s="34">
        <f t="shared" si="1"/>
        <v>30.470914127423821</v>
      </c>
      <c r="AA18" s="34">
        <f t="shared" si="1"/>
        <v>20.31394275161588</v>
      </c>
      <c r="AB18" s="34">
        <f t="shared" si="1"/>
        <v>15.235457063711911</v>
      </c>
      <c r="AC18" s="34">
        <f t="shared" si="1"/>
        <v>12.188365650969528</v>
      </c>
      <c r="AD18" s="34">
        <f t="shared" si="1"/>
        <v>10.15697137580794</v>
      </c>
      <c r="AE18" s="34">
        <f t="shared" si="1"/>
        <v>8.7059754649782342</v>
      </c>
      <c r="AF18" s="34">
        <f t="shared" si="1"/>
        <v>7.6177285318559553</v>
      </c>
      <c r="AG18" s="34">
        <f t="shared" si="1"/>
        <v>6.7713142505386266</v>
      </c>
      <c r="AH18" s="41">
        <f t="shared" si="1"/>
        <v>6.0941828254847641</v>
      </c>
    </row>
    <row r="19" spans="10:34" x14ac:dyDescent="0.25">
      <c r="J19" s="93"/>
      <c r="K19" s="65">
        <v>0.5</v>
      </c>
      <c r="L19" s="73">
        <f t="shared" si="2"/>
        <v>321</v>
      </c>
      <c r="M19" s="70">
        <f t="shared" si="2"/>
        <v>642</v>
      </c>
      <c r="N19" s="70">
        <f t="shared" si="2"/>
        <v>963</v>
      </c>
      <c r="O19" s="70">
        <f t="shared" si="2"/>
        <v>1284</v>
      </c>
      <c r="P19" s="70">
        <f t="shared" si="2"/>
        <v>1605</v>
      </c>
      <c r="Q19" s="70">
        <f t="shared" si="2"/>
        <v>1926</v>
      </c>
      <c r="R19" s="70">
        <f t="shared" si="2"/>
        <v>2247</v>
      </c>
      <c r="S19" s="70">
        <f t="shared" si="2"/>
        <v>2568</v>
      </c>
      <c r="T19" s="70">
        <f t="shared" si="2"/>
        <v>2889</v>
      </c>
      <c r="U19" s="74">
        <f t="shared" si="2"/>
        <v>3210</v>
      </c>
      <c r="V19" s="46"/>
      <c r="W19" s="93"/>
      <c r="X19" s="35">
        <v>0.5</v>
      </c>
      <c r="Y19" s="40">
        <f t="shared" si="1"/>
        <v>68.535825545171335</v>
      </c>
      <c r="Z19" s="34">
        <f t="shared" si="1"/>
        <v>34.267912772585667</v>
      </c>
      <c r="AA19" s="34">
        <f t="shared" si="1"/>
        <v>22.845275181723778</v>
      </c>
      <c r="AB19" s="34">
        <f t="shared" si="1"/>
        <v>17.133956386292834</v>
      </c>
      <c r="AC19" s="34">
        <f t="shared" si="1"/>
        <v>13.707165109034268</v>
      </c>
      <c r="AD19" s="34">
        <f t="shared" si="1"/>
        <v>11.422637590861889</v>
      </c>
      <c r="AE19" s="34">
        <f t="shared" si="1"/>
        <v>9.7908322207387624</v>
      </c>
      <c r="AF19" s="34">
        <f t="shared" si="1"/>
        <v>8.5669781931464168</v>
      </c>
      <c r="AG19" s="34">
        <f t="shared" si="1"/>
        <v>7.6150917272412597</v>
      </c>
      <c r="AH19" s="41">
        <f t="shared" si="1"/>
        <v>6.8535825545171338</v>
      </c>
    </row>
    <row r="20" spans="10:34" x14ac:dyDescent="0.25">
      <c r="J20" s="93"/>
      <c r="K20" s="65">
        <v>0.55000000000000004</v>
      </c>
      <c r="L20" s="73">
        <f t="shared" si="2"/>
        <v>288.27272727272725</v>
      </c>
      <c r="M20" s="70">
        <f t="shared" si="2"/>
        <v>576.5454545454545</v>
      </c>
      <c r="N20" s="70">
        <f t="shared" si="2"/>
        <v>864.81818181818176</v>
      </c>
      <c r="O20" s="70">
        <f t="shared" si="2"/>
        <v>1153.090909090909</v>
      </c>
      <c r="P20" s="70">
        <f t="shared" si="2"/>
        <v>1441.3636363636363</v>
      </c>
      <c r="Q20" s="70">
        <f t="shared" si="2"/>
        <v>1729.6363636363635</v>
      </c>
      <c r="R20" s="70">
        <f t="shared" si="2"/>
        <v>2017.9090909090908</v>
      </c>
      <c r="S20" s="70">
        <f t="shared" si="2"/>
        <v>2306.181818181818</v>
      </c>
      <c r="T20" s="70">
        <f t="shared" si="2"/>
        <v>2594.454545454545</v>
      </c>
      <c r="U20" s="74">
        <f t="shared" si="2"/>
        <v>2882.7272727272725</v>
      </c>
      <c r="V20" s="46"/>
      <c r="W20" s="93"/>
      <c r="X20" s="35">
        <v>0.55000000000000004</v>
      </c>
      <c r="Y20" s="40">
        <f t="shared" ref="Y20:AH29" si="3">IF(($L$3/$K20-$L$5+1)/Y$9&gt;0,$L$4/($L$3/$K20-$L$5+1)/Y$9,"unmöglich")</f>
        <v>76.316619362976979</v>
      </c>
      <c r="Z20" s="34">
        <f t="shared" si="3"/>
        <v>38.15830968148849</v>
      </c>
      <c r="AA20" s="34">
        <f t="shared" si="3"/>
        <v>25.438873120992326</v>
      </c>
      <c r="AB20" s="34">
        <f t="shared" si="3"/>
        <v>19.079154840744245</v>
      </c>
      <c r="AC20" s="34">
        <f t="shared" si="3"/>
        <v>15.263323872595397</v>
      </c>
      <c r="AD20" s="34">
        <f t="shared" si="3"/>
        <v>12.719436560496163</v>
      </c>
      <c r="AE20" s="34">
        <f t="shared" si="3"/>
        <v>10.902374194710998</v>
      </c>
      <c r="AF20" s="34">
        <f t="shared" si="3"/>
        <v>9.5395774203721224</v>
      </c>
      <c r="AG20" s="34">
        <f t="shared" si="3"/>
        <v>8.4796243736641088</v>
      </c>
      <c r="AH20" s="41">
        <f t="shared" si="3"/>
        <v>7.6316619362976983</v>
      </c>
    </row>
    <row r="21" spans="10:34" x14ac:dyDescent="0.25">
      <c r="J21" s="93"/>
      <c r="K21" s="65">
        <v>0.6</v>
      </c>
      <c r="L21" s="73">
        <f t="shared" si="2"/>
        <v>261</v>
      </c>
      <c r="M21" s="70">
        <f t="shared" si="2"/>
        <v>522</v>
      </c>
      <c r="N21" s="70">
        <f t="shared" si="2"/>
        <v>783</v>
      </c>
      <c r="O21" s="70">
        <f t="shared" si="2"/>
        <v>1044</v>
      </c>
      <c r="P21" s="70">
        <f t="shared" si="2"/>
        <v>1305</v>
      </c>
      <c r="Q21" s="70">
        <f t="shared" si="2"/>
        <v>1566</v>
      </c>
      <c r="R21" s="70">
        <f t="shared" si="2"/>
        <v>1827</v>
      </c>
      <c r="S21" s="70">
        <f t="shared" si="2"/>
        <v>2088</v>
      </c>
      <c r="T21" s="70">
        <f t="shared" si="2"/>
        <v>2349</v>
      </c>
      <c r="U21" s="74">
        <f t="shared" si="2"/>
        <v>2610</v>
      </c>
      <c r="V21" s="46"/>
      <c r="W21" s="93"/>
      <c r="X21" s="35">
        <v>0.6</v>
      </c>
      <c r="Y21" s="40">
        <f t="shared" si="3"/>
        <v>84.291187739463595</v>
      </c>
      <c r="Z21" s="34">
        <f t="shared" si="3"/>
        <v>42.145593869731798</v>
      </c>
      <c r="AA21" s="34">
        <f t="shared" si="3"/>
        <v>28.097062579821198</v>
      </c>
      <c r="AB21" s="34">
        <f t="shared" si="3"/>
        <v>21.072796934865899</v>
      </c>
      <c r="AC21" s="34">
        <f t="shared" si="3"/>
        <v>16.85823754789272</v>
      </c>
      <c r="AD21" s="34">
        <f t="shared" si="3"/>
        <v>14.048531289910599</v>
      </c>
      <c r="AE21" s="34">
        <f t="shared" si="3"/>
        <v>12.041598248494799</v>
      </c>
      <c r="AF21" s="34">
        <f t="shared" si="3"/>
        <v>10.536398467432949</v>
      </c>
      <c r="AG21" s="34">
        <f t="shared" si="3"/>
        <v>9.3656875266070667</v>
      </c>
      <c r="AH21" s="41">
        <f t="shared" si="3"/>
        <v>8.4291187739463602</v>
      </c>
    </row>
    <row r="22" spans="10:34" x14ac:dyDescent="0.25">
      <c r="J22" s="93"/>
      <c r="K22" s="65">
        <v>0.65</v>
      </c>
      <c r="L22" s="73">
        <f t="shared" si="2"/>
        <v>237.92307692307691</v>
      </c>
      <c r="M22" s="70">
        <f t="shared" si="2"/>
        <v>475.84615384615381</v>
      </c>
      <c r="N22" s="70">
        <f t="shared" si="2"/>
        <v>713.76923076923072</v>
      </c>
      <c r="O22" s="70">
        <f t="shared" si="2"/>
        <v>951.69230769230762</v>
      </c>
      <c r="P22" s="70">
        <f t="shared" si="2"/>
        <v>1189.6153846153845</v>
      </c>
      <c r="Q22" s="70">
        <f t="shared" si="2"/>
        <v>1427.5384615384614</v>
      </c>
      <c r="R22" s="70">
        <f t="shared" si="2"/>
        <v>1665.4615384615383</v>
      </c>
      <c r="S22" s="70">
        <f t="shared" si="2"/>
        <v>1903.3846153846152</v>
      </c>
      <c r="T22" s="70">
        <f t="shared" si="2"/>
        <v>2141.3076923076924</v>
      </c>
      <c r="U22" s="74">
        <f t="shared" si="2"/>
        <v>2379.2307692307691</v>
      </c>
      <c r="V22" s="46"/>
      <c r="W22" s="93"/>
      <c r="X22" s="35">
        <v>0.65</v>
      </c>
      <c r="Y22" s="40">
        <f t="shared" si="3"/>
        <v>92.466860653087622</v>
      </c>
      <c r="Z22" s="34">
        <f t="shared" si="3"/>
        <v>46.233430326543811</v>
      </c>
      <c r="AA22" s="34">
        <f t="shared" si="3"/>
        <v>30.822286884362541</v>
      </c>
      <c r="AB22" s="34">
        <f t="shared" si="3"/>
        <v>23.116715163271905</v>
      </c>
      <c r="AC22" s="34">
        <f t="shared" si="3"/>
        <v>18.493372130617523</v>
      </c>
      <c r="AD22" s="34">
        <f t="shared" si="3"/>
        <v>15.41114344218127</v>
      </c>
      <c r="AE22" s="34">
        <f t="shared" si="3"/>
        <v>13.20955152186966</v>
      </c>
      <c r="AF22" s="34">
        <f t="shared" si="3"/>
        <v>11.558357581635953</v>
      </c>
      <c r="AG22" s="34">
        <f t="shared" si="3"/>
        <v>10.274095628120847</v>
      </c>
      <c r="AH22" s="41">
        <f t="shared" si="3"/>
        <v>9.2466860653087615</v>
      </c>
    </row>
    <row r="23" spans="10:34" x14ac:dyDescent="0.25">
      <c r="J23" s="93"/>
      <c r="K23" s="65">
        <v>0.7</v>
      </c>
      <c r="L23" s="73">
        <f t="shared" si="2"/>
        <v>218.14285714285717</v>
      </c>
      <c r="M23" s="70">
        <f t="shared" si="2"/>
        <v>436.28571428571433</v>
      </c>
      <c r="N23" s="70">
        <f t="shared" si="2"/>
        <v>654.42857142857156</v>
      </c>
      <c r="O23" s="70">
        <f t="shared" si="2"/>
        <v>872.57142857142867</v>
      </c>
      <c r="P23" s="70">
        <f t="shared" si="2"/>
        <v>1090.7142857142858</v>
      </c>
      <c r="Q23" s="70">
        <f t="shared" si="2"/>
        <v>1308.8571428571431</v>
      </c>
      <c r="R23" s="70">
        <f t="shared" si="2"/>
        <v>1527.0000000000002</v>
      </c>
      <c r="S23" s="70">
        <f t="shared" si="2"/>
        <v>1745.1428571428573</v>
      </c>
      <c r="T23" s="70">
        <f t="shared" si="2"/>
        <v>1963.2857142857144</v>
      </c>
      <c r="U23" s="74">
        <f t="shared" si="2"/>
        <v>2181.4285714285716</v>
      </c>
      <c r="V23" s="46"/>
      <c r="W23" s="93"/>
      <c r="X23" s="35">
        <v>0.7</v>
      </c>
      <c r="Y23" s="40">
        <f t="shared" si="3"/>
        <v>100.85134250163719</v>
      </c>
      <c r="Z23" s="34">
        <f t="shared" si="3"/>
        <v>50.425671250818596</v>
      </c>
      <c r="AA23" s="34">
        <f t="shared" si="3"/>
        <v>33.617114167212399</v>
      </c>
      <c r="AB23" s="34">
        <f t="shared" si="3"/>
        <v>25.212835625409298</v>
      </c>
      <c r="AC23" s="34">
        <f t="shared" si="3"/>
        <v>20.170268500327438</v>
      </c>
      <c r="AD23" s="34">
        <f t="shared" si="3"/>
        <v>16.8085570836062</v>
      </c>
      <c r="AE23" s="34">
        <f t="shared" si="3"/>
        <v>14.407334643091028</v>
      </c>
      <c r="AF23" s="34">
        <f t="shared" si="3"/>
        <v>12.606417812704649</v>
      </c>
      <c r="AG23" s="34">
        <f t="shared" si="3"/>
        <v>11.205704722404132</v>
      </c>
      <c r="AH23" s="41">
        <f t="shared" si="3"/>
        <v>10.085134250163719</v>
      </c>
    </row>
    <row r="24" spans="10:34" x14ac:dyDescent="0.25">
      <c r="J24" s="93"/>
      <c r="K24" s="65">
        <v>0.75</v>
      </c>
      <c r="L24" s="73">
        <f t="shared" si="2"/>
        <v>201</v>
      </c>
      <c r="M24" s="70">
        <f t="shared" si="2"/>
        <v>402</v>
      </c>
      <c r="N24" s="70">
        <f t="shared" si="2"/>
        <v>603</v>
      </c>
      <c r="O24" s="70">
        <f t="shared" si="2"/>
        <v>804</v>
      </c>
      <c r="P24" s="70">
        <f t="shared" si="2"/>
        <v>1005</v>
      </c>
      <c r="Q24" s="70">
        <f t="shared" si="2"/>
        <v>1206</v>
      </c>
      <c r="R24" s="70">
        <f t="shared" si="2"/>
        <v>1407</v>
      </c>
      <c r="S24" s="70">
        <f t="shared" si="2"/>
        <v>1608</v>
      </c>
      <c r="T24" s="70">
        <f t="shared" si="2"/>
        <v>1809</v>
      </c>
      <c r="U24" s="74">
        <f t="shared" si="2"/>
        <v>2010</v>
      </c>
      <c r="V24" s="46"/>
      <c r="W24" s="93"/>
      <c r="X24" s="35">
        <v>0.75</v>
      </c>
      <c r="Y24" s="40">
        <f t="shared" si="3"/>
        <v>109.45273631840796</v>
      </c>
      <c r="Z24" s="34">
        <f t="shared" si="3"/>
        <v>54.726368159203979</v>
      </c>
      <c r="AA24" s="34">
        <f t="shared" si="3"/>
        <v>36.484245439469319</v>
      </c>
      <c r="AB24" s="34">
        <f t="shared" si="3"/>
        <v>27.363184079601989</v>
      </c>
      <c r="AC24" s="34">
        <f t="shared" si="3"/>
        <v>21.89054726368159</v>
      </c>
      <c r="AD24" s="34">
        <f t="shared" si="3"/>
        <v>18.24212271973466</v>
      </c>
      <c r="AE24" s="34">
        <f t="shared" si="3"/>
        <v>15.636105188343993</v>
      </c>
      <c r="AF24" s="34">
        <f t="shared" si="3"/>
        <v>13.681592039800995</v>
      </c>
      <c r="AG24" s="34">
        <f t="shared" si="3"/>
        <v>12.161415146489773</v>
      </c>
      <c r="AH24" s="41">
        <f t="shared" si="3"/>
        <v>10.945273631840795</v>
      </c>
    </row>
    <row r="25" spans="10:34" x14ac:dyDescent="0.25">
      <c r="J25" s="93"/>
      <c r="K25" s="65">
        <v>0.8</v>
      </c>
      <c r="L25" s="73">
        <f t="shared" si="2"/>
        <v>186</v>
      </c>
      <c r="M25" s="70">
        <f t="shared" si="2"/>
        <v>372</v>
      </c>
      <c r="N25" s="70">
        <f t="shared" si="2"/>
        <v>558</v>
      </c>
      <c r="O25" s="70">
        <f t="shared" si="2"/>
        <v>744</v>
      </c>
      <c r="P25" s="70">
        <f t="shared" si="2"/>
        <v>930</v>
      </c>
      <c r="Q25" s="70">
        <f t="shared" si="2"/>
        <v>1116</v>
      </c>
      <c r="R25" s="70">
        <f t="shared" si="2"/>
        <v>1302</v>
      </c>
      <c r="S25" s="70">
        <f t="shared" si="2"/>
        <v>1488</v>
      </c>
      <c r="T25" s="70">
        <f t="shared" si="2"/>
        <v>1674</v>
      </c>
      <c r="U25" s="74">
        <f t="shared" si="2"/>
        <v>1860</v>
      </c>
      <c r="V25" s="46"/>
      <c r="W25" s="93"/>
      <c r="X25" s="35">
        <v>0.8</v>
      </c>
      <c r="Y25" s="40">
        <f t="shared" si="3"/>
        <v>118.27956989247312</v>
      </c>
      <c r="Z25" s="34">
        <f t="shared" si="3"/>
        <v>59.13978494623656</v>
      </c>
      <c r="AA25" s="34">
        <f t="shared" si="3"/>
        <v>39.426523297491038</v>
      </c>
      <c r="AB25" s="34">
        <f t="shared" si="3"/>
        <v>29.56989247311828</v>
      </c>
      <c r="AC25" s="34">
        <f t="shared" si="3"/>
        <v>23.655913978494624</v>
      </c>
      <c r="AD25" s="34">
        <f t="shared" si="3"/>
        <v>19.713261648745519</v>
      </c>
      <c r="AE25" s="34">
        <f t="shared" si="3"/>
        <v>16.897081413210447</v>
      </c>
      <c r="AF25" s="34">
        <f t="shared" si="3"/>
        <v>14.78494623655914</v>
      </c>
      <c r="AG25" s="34">
        <f t="shared" si="3"/>
        <v>13.142174432497013</v>
      </c>
      <c r="AH25" s="41">
        <f t="shared" si="3"/>
        <v>11.827956989247312</v>
      </c>
    </row>
    <row r="26" spans="10:34" x14ac:dyDescent="0.25">
      <c r="J26" s="93"/>
      <c r="K26" s="65">
        <v>0.85</v>
      </c>
      <c r="L26" s="73">
        <f t="shared" si="2"/>
        <v>172.76470588235296</v>
      </c>
      <c r="M26" s="70">
        <f t="shared" si="2"/>
        <v>345.52941176470591</v>
      </c>
      <c r="N26" s="70">
        <f t="shared" si="2"/>
        <v>518.2941176470589</v>
      </c>
      <c r="O26" s="70">
        <f t="shared" si="2"/>
        <v>691.05882352941182</v>
      </c>
      <c r="P26" s="70">
        <f t="shared" si="2"/>
        <v>863.82352941176475</v>
      </c>
      <c r="Q26" s="70">
        <f t="shared" si="2"/>
        <v>1036.5882352941178</v>
      </c>
      <c r="R26" s="70">
        <f t="shared" si="2"/>
        <v>1209.3529411764707</v>
      </c>
      <c r="S26" s="70">
        <f t="shared" si="2"/>
        <v>1382.1176470588236</v>
      </c>
      <c r="T26" s="70">
        <f t="shared" si="2"/>
        <v>1554.8823529411766</v>
      </c>
      <c r="U26" s="74">
        <f t="shared" si="2"/>
        <v>1727.6470588235295</v>
      </c>
      <c r="V26" s="46"/>
      <c r="W26" s="93"/>
      <c r="X26" s="35">
        <v>0.85</v>
      </c>
      <c r="Y26" s="40">
        <f t="shared" si="3"/>
        <v>127.34082397003745</v>
      </c>
      <c r="Z26" s="34">
        <f t="shared" si="3"/>
        <v>63.670411985018724</v>
      </c>
      <c r="AA26" s="34">
        <f t="shared" si="3"/>
        <v>42.446941323345818</v>
      </c>
      <c r="AB26" s="34">
        <f t="shared" si="3"/>
        <v>31.835205992509362</v>
      </c>
      <c r="AC26" s="34">
        <f t="shared" si="3"/>
        <v>25.468164794007489</v>
      </c>
      <c r="AD26" s="34">
        <f t="shared" si="3"/>
        <v>21.223470661672909</v>
      </c>
      <c r="AE26" s="34">
        <f t="shared" si="3"/>
        <v>18.191546281433922</v>
      </c>
      <c r="AF26" s="34">
        <f t="shared" si="3"/>
        <v>15.917602996254681</v>
      </c>
      <c r="AG26" s="34">
        <f t="shared" si="3"/>
        <v>14.148980441115272</v>
      </c>
      <c r="AH26" s="41">
        <f t="shared" si="3"/>
        <v>12.734082397003744</v>
      </c>
    </row>
    <row r="27" spans="10:34" x14ac:dyDescent="0.25">
      <c r="J27" s="93"/>
      <c r="K27" s="65">
        <v>0.9</v>
      </c>
      <c r="L27" s="73">
        <f t="shared" si="2"/>
        <v>161</v>
      </c>
      <c r="M27" s="70">
        <f t="shared" si="2"/>
        <v>322</v>
      </c>
      <c r="N27" s="70">
        <f t="shared" si="2"/>
        <v>483</v>
      </c>
      <c r="O27" s="70">
        <f t="shared" si="2"/>
        <v>644</v>
      </c>
      <c r="P27" s="70">
        <f t="shared" si="2"/>
        <v>805</v>
      </c>
      <c r="Q27" s="70">
        <f t="shared" si="2"/>
        <v>966</v>
      </c>
      <c r="R27" s="70">
        <f t="shared" si="2"/>
        <v>1127</v>
      </c>
      <c r="S27" s="70">
        <f t="shared" si="2"/>
        <v>1288</v>
      </c>
      <c r="T27" s="70">
        <f t="shared" si="2"/>
        <v>1449</v>
      </c>
      <c r="U27" s="74">
        <f t="shared" si="2"/>
        <v>1610</v>
      </c>
      <c r="V27" s="46"/>
      <c r="W27" s="93"/>
      <c r="X27" s="35">
        <v>0.9</v>
      </c>
      <c r="Y27" s="40">
        <f t="shared" si="3"/>
        <v>136.64596273291926</v>
      </c>
      <c r="Z27" s="34">
        <f t="shared" si="3"/>
        <v>68.322981366459629</v>
      </c>
      <c r="AA27" s="34">
        <f t="shared" si="3"/>
        <v>45.54865424430642</v>
      </c>
      <c r="AB27" s="34">
        <f t="shared" si="3"/>
        <v>34.161490683229815</v>
      </c>
      <c r="AC27" s="34">
        <f t="shared" si="3"/>
        <v>27.329192546583851</v>
      </c>
      <c r="AD27" s="34">
        <f t="shared" si="3"/>
        <v>22.77432712215321</v>
      </c>
      <c r="AE27" s="34">
        <f t="shared" si="3"/>
        <v>19.520851818988465</v>
      </c>
      <c r="AF27" s="34">
        <f t="shared" si="3"/>
        <v>17.080745341614907</v>
      </c>
      <c r="AG27" s="34">
        <f t="shared" si="3"/>
        <v>15.18288474810214</v>
      </c>
      <c r="AH27" s="41">
        <f t="shared" si="3"/>
        <v>13.664596273291925</v>
      </c>
    </row>
    <row r="28" spans="10:34" x14ac:dyDescent="0.25">
      <c r="J28" s="93"/>
      <c r="K28" s="65">
        <v>0.95</v>
      </c>
      <c r="L28" s="73">
        <f t="shared" si="2"/>
        <v>150.47368421052633</v>
      </c>
      <c r="M28" s="70">
        <f t="shared" si="2"/>
        <v>300.94736842105266</v>
      </c>
      <c r="N28" s="70">
        <f t="shared" si="2"/>
        <v>451.42105263157896</v>
      </c>
      <c r="O28" s="70">
        <f t="shared" si="2"/>
        <v>601.89473684210532</v>
      </c>
      <c r="P28" s="70">
        <f t="shared" si="2"/>
        <v>752.36842105263167</v>
      </c>
      <c r="Q28" s="70">
        <f t="shared" si="2"/>
        <v>902.84210526315792</v>
      </c>
      <c r="R28" s="70">
        <f t="shared" si="2"/>
        <v>1053.3157894736844</v>
      </c>
      <c r="S28" s="70">
        <f t="shared" si="2"/>
        <v>1203.7894736842106</v>
      </c>
      <c r="T28" s="70">
        <f t="shared" si="2"/>
        <v>1354.2631578947369</v>
      </c>
      <c r="U28" s="74">
        <f t="shared" si="2"/>
        <v>1504.7368421052633</v>
      </c>
      <c r="V28" s="46"/>
      <c r="W28" s="93"/>
      <c r="X28" s="35">
        <v>0.95</v>
      </c>
      <c r="Y28" s="40">
        <f t="shared" si="3"/>
        <v>146.20496677159844</v>
      </c>
      <c r="Z28" s="34">
        <f t="shared" si="3"/>
        <v>73.102483385799218</v>
      </c>
      <c r="AA28" s="34">
        <f t="shared" si="3"/>
        <v>48.734988923866148</v>
      </c>
      <c r="AB28" s="34">
        <f t="shared" si="3"/>
        <v>36.551241692899609</v>
      </c>
      <c r="AC28" s="34">
        <f t="shared" si="3"/>
        <v>29.240993354319688</v>
      </c>
      <c r="AD28" s="34">
        <f t="shared" si="3"/>
        <v>24.367494461933074</v>
      </c>
      <c r="AE28" s="34">
        <f t="shared" si="3"/>
        <v>20.886423824514061</v>
      </c>
      <c r="AF28" s="34">
        <f t="shared" si="3"/>
        <v>18.275620846449804</v>
      </c>
      <c r="AG28" s="34">
        <f t="shared" si="3"/>
        <v>16.244996307955383</v>
      </c>
      <c r="AH28" s="41">
        <f t="shared" si="3"/>
        <v>14.620496677159844</v>
      </c>
    </row>
    <row r="29" spans="10:34" x14ac:dyDescent="0.25">
      <c r="J29" s="93"/>
      <c r="K29" s="65">
        <v>1</v>
      </c>
      <c r="L29" s="73">
        <f t="shared" si="2"/>
        <v>141</v>
      </c>
      <c r="M29" s="70">
        <f t="shared" si="2"/>
        <v>282</v>
      </c>
      <c r="N29" s="70">
        <f t="shared" si="2"/>
        <v>423</v>
      </c>
      <c r="O29" s="70">
        <f t="shared" si="2"/>
        <v>564</v>
      </c>
      <c r="P29" s="70">
        <f t="shared" si="2"/>
        <v>705</v>
      </c>
      <c r="Q29" s="70">
        <f t="shared" si="2"/>
        <v>846</v>
      </c>
      <c r="R29" s="70">
        <f t="shared" si="2"/>
        <v>987</v>
      </c>
      <c r="S29" s="70">
        <f t="shared" si="2"/>
        <v>1128</v>
      </c>
      <c r="T29" s="70">
        <f t="shared" si="2"/>
        <v>1269</v>
      </c>
      <c r="U29" s="74">
        <f t="shared" si="2"/>
        <v>1410</v>
      </c>
      <c r="V29" s="46"/>
      <c r="W29" s="93"/>
      <c r="X29" s="35">
        <v>1</v>
      </c>
      <c r="Y29" s="40">
        <f t="shared" si="3"/>
        <v>156.02836879432624</v>
      </c>
      <c r="Z29" s="34">
        <f t="shared" si="3"/>
        <v>78.01418439716312</v>
      </c>
      <c r="AA29" s="34">
        <f t="shared" si="3"/>
        <v>52.009456264775416</v>
      </c>
      <c r="AB29" s="34">
        <f t="shared" si="3"/>
        <v>39.00709219858156</v>
      </c>
      <c r="AC29" s="34">
        <f t="shared" si="3"/>
        <v>31.205673758865249</v>
      </c>
      <c r="AD29" s="34">
        <f t="shared" si="3"/>
        <v>26.004728132387708</v>
      </c>
      <c r="AE29" s="34">
        <f t="shared" si="3"/>
        <v>22.289766970618036</v>
      </c>
      <c r="AF29" s="34">
        <f t="shared" si="3"/>
        <v>19.50354609929078</v>
      </c>
      <c r="AG29" s="34">
        <f t="shared" si="3"/>
        <v>17.336485421591803</v>
      </c>
      <c r="AH29" s="41">
        <f t="shared" si="3"/>
        <v>15.602836879432624</v>
      </c>
    </row>
    <row r="30" spans="10:34" x14ac:dyDescent="0.25">
      <c r="J30" s="93"/>
      <c r="K30" s="65">
        <v>1.5</v>
      </c>
      <c r="L30" s="73">
        <f t="shared" si="2"/>
        <v>81</v>
      </c>
      <c r="M30" s="70">
        <f t="shared" si="2"/>
        <v>162</v>
      </c>
      <c r="N30" s="70">
        <f t="shared" si="2"/>
        <v>243</v>
      </c>
      <c r="O30" s="70">
        <f t="shared" si="2"/>
        <v>324</v>
      </c>
      <c r="P30" s="70">
        <f t="shared" si="2"/>
        <v>405</v>
      </c>
      <c r="Q30" s="70">
        <f t="shared" si="2"/>
        <v>486</v>
      </c>
      <c r="R30" s="70">
        <f t="shared" si="2"/>
        <v>567</v>
      </c>
      <c r="S30" s="70">
        <f t="shared" si="2"/>
        <v>648</v>
      </c>
      <c r="T30" s="70">
        <f t="shared" si="2"/>
        <v>729</v>
      </c>
      <c r="U30" s="74">
        <f t="shared" si="2"/>
        <v>810</v>
      </c>
      <c r="V30" s="46"/>
      <c r="W30" s="93"/>
      <c r="X30" s="35">
        <v>1.5</v>
      </c>
      <c r="Y30" s="40">
        <f t="shared" ref="Y30:AH39" si="4">IF(($L$3/$K30-$L$5+1)/Y$9&gt;0,$L$4/($L$3/$K30-$L$5+1)/Y$9,"unmöglich")</f>
        <v>271.60493827160496</v>
      </c>
      <c r="Z30" s="34">
        <f t="shared" si="4"/>
        <v>135.80246913580248</v>
      </c>
      <c r="AA30" s="34">
        <f t="shared" si="4"/>
        <v>90.534979423868322</v>
      </c>
      <c r="AB30" s="34">
        <f t="shared" si="4"/>
        <v>67.901234567901241</v>
      </c>
      <c r="AC30" s="34">
        <f t="shared" si="4"/>
        <v>54.320987654320994</v>
      </c>
      <c r="AD30" s="34">
        <f t="shared" si="4"/>
        <v>45.267489711934161</v>
      </c>
      <c r="AE30" s="34">
        <f t="shared" si="4"/>
        <v>38.80070546737214</v>
      </c>
      <c r="AF30" s="34">
        <f t="shared" si="4"/>
        <v>33.950617283950621</v>
      </c>
      <c r="AG30" s="34">
        <f t="shared" si="4"/>
        <v>30.178326474622775</v>
      </c>
      <c r="AH30" s="41">
        <f t="shared" si="4"/>
        <v>27.160493827160497</v>
      </c>
    </row>
    <row r="31" spans="10:34" x14ac:dyDescent="0.25">
      <c r="J31" s="93"/>
      <c r="K31" s="65">
        <v>2</v>
      </c>
      <c r="L31" s="73">
        <f t="shared" si="2"/>
        <v>51</v>
      </c>
      <c r="M31" s="70">
        <f t="shared" si="2"/>
        <v>102</v>
      </c>
      <c r="N31" s="70">
        <f t="shared" si="2"/>
        <v>153</v>
      </c>
      <c r="O31" s="70">
        <f t="shared" si="2"/>
        <v>204</v>
      </c>
      <c r="P31" s="70">
        <f t="shared" si="2"/>
        <v>255</v>
      </c>
      <c r="Q31" s="70">
        <f t="shared" si="2"/>
        <v>306</v>
      </c>
      <c r="R31" s="70">
        <f t="shared" si="2"/>
        <v>357</v>
      </c>
      <c r="S31" s="70">
        <f t="shared" si="2"/>
        <v>408</v>
      </c>
      <c r="T31" s="70">
        <f t="shared" si="2"/>
        <v>459</v>
      </c>
      <c r="U31" s="74">
        <f t="shared" si="2"/>
        <v>510</v>
      </c>
      <c r="V31" s="46"/>
      <c r="W31" s="93"/>
      <c r="X31" s="35">
        <v>2</v>
      </c>
      <c r="Y31" s="40">
        <f t="shared" si="4"/>
        <v>431.37254901960785</v>
      </c>
      <c r="Z31" s="34">
        <f t="shared" si="4"/>
        <v>215.68627450980392</v>
      </c>
      <c r="AA31" s="34">
        <f t="shared" si="4"/>
        <v>143.79084967320262</v>
      </c>
      <c r="AB31" s="34">
        <f t="shared" si="4"/>
        <v>107.84313725490196</v>
      </c>
      <c r="AC31" s="34">
        <f t="shared" si="4"/>
        <v>86.274509803921575</v>
      </c>
      <c r="AD31" s="34">
        <f t="shared" si="4"/>
        <v>71.895424836601308</v>
      </c>
      <c r="AE31" s="34">
        <f t="shared" si="4"/>
        <v>61.624649859943979</v>
      </c>
      <c r="AF31" s="34">
        <f t="shared" si="4"/>
        <v>53.921568627450981</v>
      </c>
      <c r="AG31" s="34">
        <f t="shared" si="4"/>
        <v>47.930283224400874</v>
      </c>
      <c r="AH31" s="41">
        <f t="shared" si="4"/>
        <v>43.137254901960787</v>
      </c>
    </row>
    <row r="32" spans="10:34" x14ac:dyDescent="0.25">
      <c r="J32" s="93"/>
      <c r="K32" s="65">
        <v>2.5</v>
      </c>
      <c r="L32" s="73">
        <f t="shared" si="2"/>
        <v>33</v>
      </c>
      <c r="M32" s="70">
        <f t="shared" si="2"/>
        <v>66</v>
      </c>
      <c r="N32" s="70">
        <f t="shared" si="2"/>
        <v>99</v>
      </c>
      <c r="O32" s="70">
        <f t="shared" si="2"/>
        <v>132</v>
      </c>
      <c r="P32" s="70">
        <f t="shared" si="2"/>
        <v>165</v>
      </c>
      <c r="Q32" s="70">
        <f t="shared" si="2"/>
        <v>198</v>
      </c>
      <c r="R32" s="70">
        <f t="shared" si="2"/>
        <v>231</v>
      </c>
      <c r="S32" s="70">
        <f t="shared" si="2"/>
        <v>264</v>
      </c>
      <c r="T32" s="70">
        <f t="shared" si="2"/>
        <v>297</v>
      </c>
      <c r="U32" s="74">
        <f t="shared" si="2"/>
        <v>330</v>
      </c>
      <c r="V32" s="46"/>
      <c r="W32" s="93"/>
      <c r="X32" s="35">
        <v>2.5</v>
      </c>
      <c r="Y32" s="40">
        <f t="shared" si="4"/>
        <v>666.66666666666663</v>
      </c>
      <c r="Z32" s="34">
        <f t="shared" si="4"/>
        <v>333.33333333333331</v>
      </c>
      <c r="AA32" s="34">
        <f t="shared" si="4"/>
        <v>222.2222222222222</v>
      </c>
      <c r="AB32" s="34">
        <f t="shared" si="4"/>
        <v>166.66666666666666</v>
      </c>
      <c r="AC32" s="34">
        <f t="shared" si="4"/>
        <v>133.33333333333331</v>
      </c>
      <c r="AD32" s="34">
        <f t="shared" si="4"/>
        <v>111.1111111111111</v>
      </c>
      <c r="AE32" s="34">
        <f t="shared" si="4"/>
        <v>95.238095238095227</v>
      </c>
      <c r="AF32" s="34">
        <f t="shared" si="4"/>
        <v>83.333333333333329</v>
      </c>
      <c r="AG32" s="34">
        <f t="shared" si="4"/>
        <v>74.074074074074076</v>
      </c>
      <c r="AH32" s="41">
        <f t="shared" si="4"/>
        <v>66.666666666666657</v>
      </c>
    </row>
    <row r="33" spans="10:34" x14ac:dyDescent="0.25">
      <c r="J33" s="93"/>
      <c r="K33" s="65">
        <v>3</v>
      </c>
      <c r="L33" s="73">
        <f t="shared" si="2"/>
        <v>21</v>
      </c>
      <c r="M33" s="70">
        <f t="shared" ref="M33:U48" si="5">IF(($L$3/$K33-$L$5+1)*M$9&gt;0,($L$3/$K33-$L$5+1)*M$9,"unmöglich")</f>
        <v>42</v>
      </c>
      <c r="N33" s="70">
        <f t="shared" si="5"/>
        <v>63</v>
      </c>
      <c r="O33" s="70">
        <f t="shared" si="5"/>
        <v>84</v>
      </c>
      <c r="P33" s="70">
        <f t="shared" si="5"/>
        <v>105</v>
      </c>
      <c r="Q33" s="70">
        <f t="shared" si="5"/>
        <v>126</v>
      </c>
      <c r="R33" s="70">
        <f t="shared" si="5"/>
        <v>147</v>
      </c>
      <c r="S33" s="70">
        <f t="shared" si="5"/>
        <v>168</v>
      </c>
      <c r="T33" s="70">
        <f t="shared" si="5"/>
        <v>189</v>
      </c>
      <c r="U33" s="74">
        <f t="shared" si="5"/>
        <v>210</v>
      </c>
      <c r="V33" s="46"/>
      <c r="W33" s="93"/>
      <c r="X33" s="35">
        <v>3</v>
      </c>
      <c r="Y33" s="40">
        <f t="shared" si="4"/>
        <v>1047.6190476190477</v>
      </c>
      <c r="Z33" s="34">
        <f t="shared" si="4"/>
        <v>523.80952380952385</v>
      </c>
      <c r="AA33" s="34">
        <f t="shared" si="4"/>
        <v>349.20634920634922</v>
      </c>
      <c r="AB33" s="34">
        <f t="shared" si="4"/>
        <v>261.90476190476193</v>
      </c>
      <c r="AC33" s="34">
        <f t="shared" si="4"/>
        <v>209.52380952380955</v>
      </c>
      <c r="AD33" s="34">
        <f t="shared" si="4"/>
        <v>174.60317460317461</v>
      </c>
      <c r="AE33" s="34">
        <f t="shared" si="4"/>
        <v>149.65986394557825</v>
      </c>
      <c r="AF33" s="34">
        <f t="shared" si="4"/>
        <v>130.95238095238096</v>
      </c>
      <c r="AG33" s="34">
        <f t="shared" si="4"/>
        <v>116.40211640211641</v>
      </c>
      <c r="AH33" s="41">
        <f t="shared" si="4"/>
        <v>104.76190476190477</v>
      </c>
    </row>
    <row r="34" spans="10:34" x14ac:dyDescent="0.25">
      <c r="J34" s="93"/>
      <c r="K34" s="65">
        <v>3.5</v>
      </c>
      <c r="L34" s="73">
        <f t="shared" si="2"/>
        <v>12.428571428571431</v>
      </c>
      <c r="M34" s="70">
        <f t="shared" si="5"/>
        <v>24.857142857142861</v>
      </c>
      <c r="N34" s="70">
        <f t="shared" si="5"/>
        <v>37.285714285714292</v>
      </c>
      <c r="O34" s="70">
        <f t="shared" si="5"/>
        <v>49.714285714285722</v>
      </c>
      <c r="P34" s="70">
        <f t="shared" si="5"/>
        <v>62.142857142857153</v>
      </c>
      <c r="Q34" s="70">
        <f t="shared" si="5"/>
        <v>74.571428571428584</v>
      </c>
      <c r="R34" s="70">
        <f t="shared" si="5"/>
        <v>87.000000000000014</v>
      </c>
      <c r="S34" s="70">
        <f t="shared" si="5"/>
        <v>99.428571428571445</v>
      </c>
      <c r="T34" s="70">
        <f t="shared" si="5"/>
        <v>111.85714285714288</v>
      </c>
      <c r="U34" s="74">
        <f t="shared" si="5"/>
        <v>124.28571428571431</v>
      </c>
      <c r="V34" s="46"/>
      <c r="W34" s="93"/>
      <c r="X34" s="35">
        <v>3.5</v>
      </c>
      <c r="Y34" s="40">
        <f t="shared" si="4"/>
        <v>1770.1149425287354</v>
      </c>
      <c r="Z34" s="34">
        <f t="shared" si="4"/>
        <v>885.05747126436768</v>
      </c>
      <c r="AA34" s="34">
        <f t="shared" si="4"/>
        <v>590.03831417624508</v>
      </c>
      <c r="AB34" s="34">
        <f t="shared" si="4"/>
        <v>442.52873563218384</v>
      </c>
      <c r="AC34" s="34">
        <f t="shared" si="4"/>
        <v>354.02298850574709</v>
      </c>
      <c r="AD34" s="34">
        <f t="shared" si="4"/>
        <v>295.01915708812254</v>
      </c>
      <c r="AE34" s="34">
        <f t="shared" si="4"/>
        <v>252.87356321839076</v>
      </c>
      <c r="AF34" s="34">
        <f t="shared" si="4"/>
        <v>221.26436781609192</v>
      </c>
      <c r="AG34" s="34">
        <f t="shared" si="4"/>
        <v>196.67943805874836</v>
      </c>
      <c r="AH34" s="41">
        <f t="shared" si="4"/>
        <v>177.01149425287355</v>
      </c>
    </row>
    <row r="35" spans="10:34" x14ac:dyDescent="0.25">
      <c r="J35" s="93"/>
      <c r="K35" s="65">
        <v>4</v>
      </c>
      <c r="L35" s="73">
        <f t="shared" si="2"/>
        <v>6</v>
      </c>
      <c r="M35" s="70">
        <f t="shared" si="5"/>
        <v>12</v>
      </c>
      <c r="N35" s="70">
        <f t="shared" si="5"/>
        <v>18</v>
      </c>
      <c r="O35" s="70">
        <f t="shared" si="5"/>
        <v>24</v>
      </c>
      <c r="P35" s="70">
        <f t="shared" si="5"/>
        <v>30</v>
      </c>
      <c r="Q35" s="70">
        <f t="shared" si="5"/>
        <v>36</v>
      </c>
      <c r="R35" s="70">
        <f t="shared" si="5"/>
        <v>42</v>
      </c>
      <c r="S35" s="70">
        <f t="shared" si="5"/>
        <v>48</v>
      </c>
      <c r="T35" s="70">
        <f t="shared" si="5"/>
        <v>54</v>
      </c>
      <c r="U35" s="74">
        <f t="shared" si="5"/>
        <v>60</v>
      </c>
      <c r="V35" s="46"/>
      <c r="W35" s="93"/>
      <c r="X35" s="35">
        <v>4</v>
      </c>
      <c r="Y35" s="40">
        <f t="shared" si="4"/>
        <v>3666.6666666666665</v>
      </c>
      <c r="Z35" s="34">
        <f t="shared" si="4"/>
        <v>1833.3333333333333</v>
      </c>
      <c r="AA35" s="34">
        <f t="shared" si="4"/>
        <v>1222.2222222222222</v>
      </c>
      <c r="AB35" s="34">
        <f t="shared" si="4"/>
        <v>916.66666666666663</v>
      </c>
      <c r="AC35" s="34">
        <f t="shared" si="4"/>
        <v>733.33333333333326</v>
      </c>
      <c r="AD35" s="34">
        <f t="shared" si="4"/>
        <v>611.11111111111109</v>
      </c>
      <c r="AE35" s="34">
        <f t="shared" si="4"/>
        <v>523.80952380952374</v>
      </c>
      <c r="AF35" s="34">
        <f t="shared" si="4"/>
        <v>458.33333333333331</v>
      </c>
      <c r="AG35" s="34">
        <f t="shared" si="4"/>
        <v>407.40740740740739</v>
      </c>
      <c r="AH35" s="41">
        <f t="shared" si="4"/>
        <v>366.66666666666663</v>
      </c>
    </row>
    <row r="36" spans="10:34" x14ac:dyDescent="0.25">
      <c r="J36" s="93"/>
      <c r="K36" s="65">
        <v>4.5</v>
      </c>
      <c r="L36" s="73">
        <f t="shared" si="2"/>
        <v>1</v>
      </c>
      <c r="M36" s="70">
        <f t="shared" si="5"/>
        <v>2</v>
      </c>
      <c r="N36" s="70">
        <f t="shared" si="5"/>
        <v>3</v>
      </c>
      <c r="O36" s="70">
        <f t="shared" si="5"/>
        <v>4</v>
      </c>
      <c r="P36" s="70">
        <f t="shared" si="5"/>
        <v>5</v>
      </c>
      <c r="Q36" s="70">
        <f t="shared" si="5"/>
        <v>6</v>
      </c>
      <c r="R36" s="70">
        <f t="shared" si="5"/>
        <v>7</v>
      </c>
      <c r="S36" s="70">
        <f t="shared" si="5"/>
        <v>8</v>
      </c>
      <c r="T36" s="70">
        <f t="shared" si="5"/>
        <v>9</v>
      </c>
      <c r="U36" s="74">
        <f t="shared" si="5"/>
        <v>10</v>
      </c>
      <c r="V36" s="46"/>
      <c r="W36" s="93"/>
      <c r="X36" s="35">
        <v>4.5</v>
      </c>
      <c r="Y36" s="40">
        <f t="shared" si="4"/>
        <v>22000</v>
      </c>
      <c r="Z36" s="34">
        <f t="shared" si="4"/>
        <v>11000</v>
      </c>
      <c r="AA36" s="34">
        <f t="shared" si="4"/>
        <v>7333.333333333333</v>
      </c>
      <c r="AB36" s="34">
        <f t="shared" si="4"/>
        <v>5500</v>
      </c>
      <c r="AC36" s="34">
        <f t="shared" si="4"/>
        <v>4400</v>
      </c>
      <c r="AD36" s="34">
        <f t="shared" si="4"/>
        <v>3666.6666666666665</v>
      </c>
      <c r="AE36" s="34">
        <f t="shared" si="4"/>
        <v>3142.8571428571427</v>
      </c>
      <c r="AF36" s="34">
        <f t="shared" si="4"/>
        <v>2750</v>
      </c>
      <c r="AG36" s="34">
        <f t="shared" si="4"/>
        <v>2444.4444444444443</v>
      </c>
      <c r="AH36" s="41">
        <f t="shared" si="4"/>
        <v>2200</v>
      </c>
    </row>
    <row r="37" spans="10:34" x14ac:dyDescent="0.25">
      <c r="J37" s="93"/>
      <c r="K37" s="65">
        <v>5</v>
      </c>
      <c r="L37" s="73" t="str">
        <f t="shared" si="2"/>
        <v>unmöglich</v>
      </c>
      <c r="M37" s="70" t="str">
        <f t="shared" si="5"/>
        <v>unmöglich</v>
      </c>
      <c r="N37" s="70" t="str">
        <f t="shared" si="5"/>
        <v>unmöglich</v>
      </c>
      <c r="O37" s="70" t="str">
        <f t="shared" si="5"/>
        <v>unmöglich</v>
      </c>
      <c r="P37" s="70" t="str">
        <f t="shared" si="5"/>
        <v>unmöglich</v>
      </c>
      <c r="Q37" s="70" t="str">
        <f t="shared" si="5"/>
        <v>unmöglich</v>
      </c>
      <c r="R37" s="70" t="str">
        <f t="shared" si="5"/>
        <v>unmöglich</v>
      </c>
      <c r="S37" s="70" t="str">
        <f t="shared" si="5"/>
        <v>unmöglich</v>
      </c>
      <c r="T37" s="70" t="str">
        <f t="shared" si="5"/>
        <v>unmöglich</v>
      </c>
      <c r="U37" s="74" t="str">
        <f t="shared" si="5"/>
        <v>unmöglich</v>
      </c>
      <c r="V37" s="46"/>
      <c r="W37" s="93"/>
      <c r="X37" s="35">
        <v>5</v>
      </c>
      <c r="Y37" s="40" t="str">
        <f t="shared" si="4"/>
        <v>unmöglich</v>
      </c>
      <c r="Z37" s="34" t="str">
        <f t="shared" si="4"/>
        <v>unmöglich</v>
      </c>
      <c r="AA37" s="34" t="str">
        <f t="shared" si="4"/>
        <v>unmöglich</v>
      </c>
      <c r="AB37" s="34" t="str">
        <f t="shared" si="4"/>
        <v>unmöglich</v>
      </c>
      <c r="AC37" s="34" t="str">
        <f t="shared" si="4"/>
        <v>unmöglich</v>
      </c>
      <c r="AD37" s="34" t="str">
        <f t="shared" si="4"/>
        <v>unmöglich</v>
      </c>
      <c r="AE37" s="34" t="str">
        <f t="shared" si="4"/>
        <v>unmöglich</v>
      </c>
      <c r="AF37" s="34" t="str">
        <f t="shared" si="4"/>
        <v>unmöglich</v>
      </c>
      <c r="AG37" s="34" t="str">
        <f t="shared" si="4"/>
        <v>unmöglich</v>
      </c>
      <c r="AH37" s="41" t="str">
        <f t="shared" si="4"/>
        <v>unmöglich</v>
      </c>
    </row>
    <row r="38" spans="10:34" x14ac:dyDescent="0.25">
      <c r="J38" s="93"/>
      <c r="K38" s="65">
        <v>5.5</v>
      </c>
      <c r="L38" s="73" t="str">
        <f t="shared" si="2"/>
        <v>unmöglich</v>
      </c>
      <c r="M38" s="70" t="str">
        <f t="shared" si="5"/>
        <v>unmöglich</v>
      </c>
      <c r="N38" s="70" t="str">
        <f t="shared" si="5"/>
        <v>unmöglich</v>
      </c>
      <c r="O38" s="70" t="str">
        <f t="shared" si="5"/>
        <v>unmöglich</v>
      </c>
      <c r="P38" s="70" t="str">
        <f t="shared" si="5"/>
        <v>unmöglich</v>
      </c>
      <c r="Q38" s="70" t="str">
        <f t="shared" si="5"/>
        <v>unmöglich</v>
      </c>
      <c r="R38" s="70" t="str">
        <f t="shared" si="5"/>
        <v>unmöglich</v>
      </c>
      <c r="S38" s="70" t="str">
        <f t="shared" si="5"/>
        <v>unmöglich</v>
      </c>
      <c r="T38" s="70" t="str">
        <f t="shared" si="5"/>
        <v>unmöglich</v>
      </c>
      <c r="U38" s="74" t="str">
        <f t="shared" si="5"/>
        <v>unmöglich</v>
      </c>
      <c r="V38" s="46"/>
      <c r="W38" s="93"/>
      <c r="X38" s="35">
        <v>5.5</v>
      </c>
      <c r="Y38" s="40" t="str">
        <f t="shared" si="4"/>
        <v>unmöglich</v>
      </c>
      <c r="Z38" s="34" t="str">
        <f t="shared" si="4"/>
        <v>unmöglich</v>
      </c>
      <c r="AA38" s="34" t="str">
        <f t="shared" si="4"/>
        <v>unmöglich</v>
      </c>
      <c r="AB38" s="34" t="str">
        <f t="shared" si="4"/>
        <v>unmöglich</v>
      </c>
      <c r="AC38" s="34" t="str">
        <f t="shared" si="4"/>
        <v>unmöglich</v>
      </c>
      <c r="AD38" s="34" t="str">
        <f t="shared" si="4"/>
        <v>unmöglich</v>
      </c>
      <c r="AE38" s="34" t="str">
        <f t="shared" si="4"/>
        <v>unmöglich</v>
      </c>
      <c r="AF38" s="34" t="str">
        <f t="shared" si="4"/>
        <v>unmöglich</v>
      </c>
      <c r="AG38" s="34" t="str">
        <f t="shared" si="4"/>
        <v>unmöglich</v>
      </c>
      <c r="AH38" s="41" t="str">
        <f t="shared" si="4"/>
        <v>unmöglich</v>
      </c>
    </row>
    <row r="39" spans="10:34" x14ac:dyDescent="0.25">
      <c r="J39" s="93"/>
      <c r="K39" s="65">
        <v>6</v>
      </c>
      <c r="L39" s="73" t="str">
        <f t="shared" si="2"/>
        <v>unmöglich</v>
      </c>
      <c r="M39" s="70" t="str">
        <f t="shared" si="5"/>
        <v>unmöglich</v>
      </c>
      <c r="N39" s="70" t="str">
        <f t="shared" si="5"/>
        <v>unmöglich</v>
      </c>
      <c r="O39" s="70" t="str">
        <f t="shared" si="5"/>
        <v>unmöglich</v>
      </c>
      <c r="P39" s="70" t="str">
        <f t="shared" si="5"/>
        <v>unmöglich</v>
      </c>
      <c r="Q39" s="70" t="str">
        <f t="shared" si="5"/>
        <v>unmöglich</v>
      </c>
      <c r="R39" s="70" t="str">
        <f t="shared" si="5"/>
        <v>unmöglich</v>
      </c>
      <c r="S39" s="70" t="str">
        <f t="shared" si="5"/>
        <v>unmöglich</v>
      </c>
      <c r="T39" s="70" t="str">
        <f t="shared" si="5"/>
        <v>unmöglich</v>
      </c>
      <c r="U39" s="74" t="str">
        <f t="shared" si="5"/>
        <v>unmöglich</v>
      </c>
      <c r="V39" s="46"/>
      <c r="W39" s="93"/>
      <c r="X39" s="35">
        <v>6</v>
      </c>
      <c r="Y39" s="40" t="str">
        <f t="shared" si="4"/>
        <v>unmöglich</v>
      </c>
      <c r="Z39" s="34" t="str">
        <f t="shared" si="4"/>
        <v>unmöglich</v>
      </c>
      <c r="AA39" s="34" t="str">
        <f t="shared" si="4"/>
        <v>unmöglich</v>
      </c>
      <c r="AB39" s="34" t="str">
        <f t="shared" si="4"/>
        <v>unmöglich</v>
      </c>
      <c r="AC39" s="34" t="str">
        <f t="shared" si="4"/>
        <v>unmöglich</v>
      </c>
      <c r="AD39" s="34" t="str">
        <f t="shared" si="4"/>
        <v>unmöglich</v>
      </c>
      <c r="AE39" s="34" t="str">
        <f t="shared" si="4"/>
        <v>unmöglich</v>
      </c>
      <c r="AF39" s="34" t="str">
        <f t="shared" si="4"/>
        <v>unmöglich</v>
      </c>
      <c r="AG39" s="34" t="str">
        <f t="shared" si="4"/>
        <v>unmöglich</v>
      </c>
      <c r="AH39" s="41" t="str">
        <f t="shared" si="4"/>
        <v>unmöglich</v>
      </c>
    </row>
    <row r="40" spans="10:34" x14ac:dyDescent="0.25">
      <c r="J40" s="93"/>
      <c r="K40" s="65">
        <v>6.5</v>
      </c>
      <c r="L40" s="73" t="str">
        <f t="shared" si="2"/>
        <v>unmöglich</v>
      </c>
      <c r="M40" s="70" t="str">
        <f t="shared" si="5"/>
        <v>unmöglich</v>
      </c>
      <c r="N40" s="70" t="str">
        <f t="shared" si="5"/>
        <v>unmöglich</v>
      </c>
      <c r="O40" s="70" t="str">
        <f t="shared" si="5"/>
        <v>unmöglich</v>
      </c>
      <c r="P40" s="70" t="str">
        <f t="shared" si="5"/>
        <v>unmöglich</v>
      </c>
      <c r="Q40" s="70" t="str">
        <f t="shared" si="5"/>
        <v>unmöglich</v>
      </c>
      <c r="R40" s="70" t="str">
        <f t="shared" si="5"/>
        <v>unmöglich</v>
      </c>
      <c r="S40" s="70" t="str">
        <f t="shared" si="5"/>
        <v>unmöglich</v>
      </c>
      <c r="T40" s="70" t="str">
        <f t="shared" si="5"/>
        <v>unmöglich</v>
      </c>
      <c r="U40" s="74" t="str">
        <f t="shared" si="5"/>
        <v>unmöglich</v>
      </c>
      <c r="V40" s="46"/>
      <c r="W40" s="93"/>
      <c r="X40" s="35">
        <v>6.5</v>
      </c>
      <c r="Y40" s="40" t="str">
        <f t="shared" ref="Y40:AH49" si="6">IF(($L$3/$K40-$L$5+1)/Y$9&gt;0,$L$4/($L$3/$K40-$L$5+1)/Y$9,"unmöglich")</f>
        <v>unmöglich</v>
      </c>
      <c r="Z40" s="34" t="str">
        <f t="shared" si="6"/>
        <v>unmöglich</v>
      </c>
      <c r="AA40" s="34" t="str">
        <f t="shared" si="6"/>
        <v>unmöglich</v>
      </c>
      <c r="AB40" s="34" t="str">
        <f t="shared" si="6"/>
        <v>unmöglich</v>
      </c>
      <c r="AC40" s="34" t="str">
        <f t="shared" si="6"/>
        <v>unmöglich</v>
      </c>
      <c r="AD40" s="34" t="str">
        <f t="shared" si="6"/>
        <v>unmöglich</v>
      </c>
      <c r="AE40" s="34" t="str">
        <f t="shared" si="6"/>
        <v>unmöglich</v>
      </c>
      <c r="AF40" s="34" t="str">
        <f t="shared" si="6"/>
        <v>unmöglich</v>
      </c>
      <c r="AG40" s="34" t="str">
        <f t="shared" si="6"/>
        <v>unmöglich</v>
      </c>
      <c r="AH40" s="41" t="str">
        <f t="shared" si="6"/>
        <v>unmöglich</v>
      </c>
    </row>
    <row r="41" spans="10:34" x14ac:dyDescent="0.25">
      <c r="J41" s="93"/>
      <c r="K41" s="65">
        <v>7</v>
      </c>
      <c r="L41" s="73" t="str">
        <f t="shared" si="2"/>
        <v>unmöglich</v>
      </c>
      <c r="M41" s="70" t="str">
        <f t="shared" si="5"/>
        <v>unmöglich</v>
      </c>
      <c r="N41" s="70" t="str">
        <f t="shared" si="5"/>
        <v>unmöglich</v>
      </c>
      <c r="O41" s="70" t="str">
        <f t="shared" si="5"/>
        <v>unmöglich</v>
      </c>
      <c r="P41" s="70" t="str">
        <f t="shared" si="5"/>
        <v>unmöglich</v>
      </c>
      <c r="Q41" s="70" t="str">
        <f t="shared" si="5"/>
        <v>unmöglich</v>
      </c>
      <c r="R41" s="70" t="str">
        <f t="shared" si="5"/>
        <v>unmöglich</v>
      </c>
      <c r="S41" s="70" t="str">
        <f t="shared" si="5"/>
        <v>unmöglich</v>
      </c>
      <c r="T41" s="70" t="str">
        <f t="shared" si="5"/>
        <v>unmöglich</v>
      </c>
      <c r="U41" s="74" t="str">
        <f t="shared" si="5"/>
        <v>unmöglich</v>
      </c>
      <c r="V41" s="46"/>
      <c r="W41" s="93"/>
      <c r="X41" s="35">
        <v>7</v>
      </c>
      <c r="Y41" s="40" t="str">
        <f t="shared" si="6"/>
        <v>unmöglich</v>
      </c>
      <c r="Z41" s="34" t="str">
        <f t="shared" si="6"/>
        <v>unmöglich</v>
      </c>
      <c r="AA41" s="34" t="str">
        <f t="shared" si="6"/>
        <v>unmöglich</v>
      </c>
      <c r="AB41" s="34" t="str">
        <f t="shared" si="6"/>
        <v>unmöglich</v>
      </c>
      <c r="AC41" s="34" t="str">
        <f t="shared" si="6"/>
        <v>unmöglich</v>
      </c>
      <c r="AD41" s="34" t="str">
        <f t="shared" si="6"/>
        <v>unmöglich</v>
      </c>
      <c r="AE41" s="34" t="str">
        <f t="shared" si="6"/>
        <v>unmöglich</v>
      </c>
      <c r="AF41" s="34" t="str">
        <f t="shared" si="6"/>
        <v>unmöglich</v>
      </c>
      <c r="AG41" s="34" t="str">
        <f t="shared" si="6"/>
        <v>unmöglich</v>
      </c>
      <c r="AH41" s="41" t="str">
        <f t="shared" si="6"/>
        <v>unmöglich</v>
      </c>
    </row>
    <row r="42" spans="10:34" x14ac:dyDescent="0.25">
      <c r="J42" s="93"/>
      <c r="K42" s="65">
        <v>7.5</v>
      </c>
      <c r="L42" s="73" t="str">
        <f t="shared" si="2"/>
        <v>unmöglich</v>
      </c>
      <c r="M42" s="70" t="str">
        <f t="shared" si="5"/>
        <v>unmöglich</v>
      </c>
      <c r="N42" s="70" t="str">
        <f t="shared" si="5"/>
        <v>unmöglich</v>
      </c>
      <c r="O42" s="70" t="str">
        <f t="shared" si="5"/>
        <v>unmöglich</v>
      </c>
      <c r="P42" s="70" t="str">
        <f t="shared" si="5"/>
        <v>unmöglich</v>
      </c>
      <c r="Q42" s="70" t="str">
        <f t="shared" si="5"/>
        <v>unmöglich</v>
      </c>
      <c r="R42" s="70" t="str">
        <f t="shared" si="5"/>
        <v>unmöglich</v>
      </c>
      <c r="S42" s="70" t="str">
        <f t="shared" si="5"/>
        <v>unmöglich</v>
      </c>
      <c r="T42" s="70" t="str">
        <f t="shared" si="5"/>
        <v>unmöglich</v>
      </c>
      <c r="U42" s="74" t="str">
        <f t="shared" si="5"/>
        <v>unmöglich</v>
      </c>
      <c r="V42" s="46"/>
      <c r="W42" s="93"/>
      <c r="X42" s="35">
        <v>7.5</v>
      </c>
      <c r="Y42" s="40" t="str">
        <f t="shared" si="6"/>
        <v>unmöglich</v>
      </c>
      <c r="Z42" s="34" t="str">
        <f t="shared" si="6"/>
        <v>unmöglich</v>
      </c>
      <c r="AA42" s="34" t="str">
        <f t="shared" si="6"/>
        <v>unmöglich</v>
      </c>
      <c r="AB42" s="34" t="str">
        <f t="shared" si="6"/>
        <v>unmöglich</v>
      </c>
      <c r="AC42" s="34" t="str">
        <f t="shared" si="6"/>
        <v>unmöglich</v>
      </c>
      <c r="AD42" s="34" t="str">
        <f t="shared" si="6"/>
        <v>unmöglich</v>
      </c>
      <c r="AE42" s="34" t="str">
        <f t="shared" si="6"/>
        <v>unmöglich</v>
      </c>
      <c r="AF42" s="34" t="str">
        <f t="shared" si="6"/>
        <v>unmöglich</v>
      </c>
      <c r="AG42" s="34" t="str">
        <f t="shared" si="6"/>
        <v>unmöglich</v>
      </c>
      <c r="AH42" s="41" t="str">
        <f t="shared" si="6"/>
        <v>unmöglich</v>
      </c>
    </row>
    <row r="43" spans="10:34" x14ac:dyDescent="0.25">
      <c r="J43" s="93"/>
      <c r="K43" s="65">
        <v>8</v>
      </c>
      <c r="L43" s="73" t="str">
        <f t="shared" si="2"/>
        <v>unmöglich</v>
      </c>
      <c r="M43" s="70" t="str">
        <f t="shared" si="5"/>
        <v>unmöglich</v>
      </c>
      <c r="N43" s="70" t="str">
        <f t="shared" si="5"/>
        <v>unmöglich</v>
      </c>
      <c r="O43" s="70" t="str">
        <f t="shared" si="5"/>
        <v>unmöglich</v>
      </c>
      <c r="P43" s="70" t="str">
        <f t="shared" si="5"/>
        <v>unmöglich</v>
      </c>
      <c r="Q43" s="70" t="str">
        <f t="shared" si="5"/>
        <v>unmöglich</v>
      </c>
      <c r="R43" s="70" t="str">
        <f t="shared" si="5"/>
        <v>unmöglich</v>
      </c>
      <c r="S43" s="70" t="str">
        <f t="shared" si="5"/>
        <v>unmöglich</v>
      </c>
      <c r="T43" s="70" t="str">
        <f t="shared" si="5"/>
        <v>unmöglich</v>
      </c>
      <c r="U43" s="74" t="str">
        <f t="shared" si="5"/>
        <v>unmöglich</v>
      </c>
      <c r="V43" s="46"/>
      <c r="W43" s="93"/>
      <c r="X43" s="35">
        <v>8</v>
      </c>
      <c r="Y43" s="40" t="str">
        <f t="shared" si="6"/>
        <v>unmöglich</v>
      </c>
      <c r="Z43" s="34" t="str">
        <f t="shared" si="6"/>
        <v>unmöglich</v>
      </c>
      <c r="AA43" s="34" t="str">
        <f t="shared" si="6"/>
        <v>unmöglich</v>
      </c>
      <c r="AB43" s="34" t="str">
        <f t="shared" si="6"/>
        <v>unmöglich</v>
      </c>
      <c r="AC43" s="34" t="str">
        <f t="shared" si="6"/>
        <v>unmöglich</v>
      </c>
      <c r="AD43" s="34" t="str">
        <f t="shared" si="6"/>
        <v>unmöglich</v>
      </c>
      <c r="AE43" s="34" t="str">
        <f t="shared" si="6"/>
        <v>unmöglich</v>
      </c>
      <c r="AF43" s="34" t="str">
        <f t="shared" si="6"/>
        <v>unmöglich</v>
      </c>
      <c r="AG43" s="34" t="str">
        <f t="shared" si="6"/>
        <v>unmöglich</v>
      </c>
      <c r="AH43" s="41" t="str">
        <f t="shared" si="6"/>
        <v>unmöglich</v>
      </c>
    </row>
    <row r="44" spans="10:34" x14ac:dyDescent="0.25">
      <c r="J44" s="93"/>
      <c r="K44" s="65">
        <v>8.5</v>
      </c>
      <c r="L44" s="73" t="str">
        <f t="shared" si="2"/>
        <v>unmöglich</v>
      </c>
      <c r="M44" s="70" t="str">
        <f t="shared" si="5"/>
        <v>unmöglich</v>
      </c>
      <c r="N44" s="70" t="str">
        <f t="shared" si="5"/>
        <v>unmöglich</v>
      </c>
      <c r="O44" s="70" t="str">
        <f t="shared" si="5"/>
        <v>unmöglich</v>
      </c>
      <c r="P44" s="70" t="str">
        <f t="shared" si="5"/>
        <v>unmöglich</v>
      </c>
      <c r="Q44" s="70" t="str">
        <f t="shared" si="5"/>
        <v>unmöglich</v>
      </c>
      <c r="R44" s="70" t="str">
        <f t="shared" si="5"/>
        <v>unmöglich</v>
      </c>
      <c r="S44" s="70" t="str">
        <f t="shared" si="5"/>
        <v>unmöglich</v>
      </c>
      <c r="T44" s="70" t="str">
        <f t="shared" si="5"/>
        <v>unmöglich</v>
      </c>
      <c r="U44" s="74" t="str">
        <f t="shared" si="5"/>
        <v>unmöglich</v>
      </c>
      <c r="V44" s="46"/>
      <c r="W44" s="93"/>
      <c r="X44" s="35">
        <v>8.5</v>
      </c>
      <c r="Y44" s="40" t="str">
        <f t="shared" si="6"/>
        <v>unmöglich</v>
      </c>
      <c r="Z44" s="34" t="str">
        <f t="shared" si="6"/>
        <v>unmöglich</v>
      </c>
      <c r="AA44" s="34" t="str">
        <f t="shared" si="6"/>
        <v>unmöglich</v>
      </c>
      <c r="AB44" s="34" t="str">
        <f t="shared" si="6"/>
        <v>unmöglich</v>
      </c>
      <c r="AC44" s="34" t="str">
        <f t="shared" si="6"/>
        <v>unmöglich</v>
      </c>
      <c r="AD44" s="34" t="str">
        <f t="shared" si="6"/>
        <v>unmöglich</v>
      </c>
      <c r="AE44" s="34" t="str">
        <f t="shared" si="6"/>
        <v>unmöglich</v>
      </c>
      <c r="AF44" s="34" t="str">
        <f t="shared" si="6"/>
        <v>unmöglich</v>
      </c>
      <c r="AG44" s="34" t="str">
        <f t="shared" si="6"/>
        <v>unmöglich</v>
      </c>
      <c r="AH44" s="41" t="str">
        <f t="shared" si="6"/>
        <v>unmöglich</v>
      </c>
    </row>
    <row r="45" spans="10:34" x14ac:dyDescent="0.25">
      <c r="J45" s="93"/>
      <c r="K45" s="65">
        <v>9</v>
      </c>
      <c r="L45" s="73" t="str">
        <f t="shared" si="2"/>
        <v>unmöglich</v>
      </c>
      <c r="M45" s="70" t="str">
        <f t="shared" si="5"/>
        <v>unmöglich</v>
      </c>
      <c r="N45" s="70" t="str">
        <f t="shared" si="5"/>
        <v>unmöglich</v>
      </c>
      <c r="O45" s="70" t="str">
        <f t="shared" si="5"/>
        <v>unmöglich</v>
      </c>
      <c r="P45" s="70" t="str">
        <f t="shared" si="5"/>
        <v>unmöglich</v>
      </c>
      <c r="Q45" s="70" t="str">
        <f t="shared" si="5"/>
        <v>unmöglich</v>
      </c>
      <c r="R45" s="70" t="str">
        <f t="shared" si="5"/>
        <v>unmöglich</v>
      </c>
      <c r="S45" s="70" t="str">
        <f t="shared" si="5"/>
        <v>unmöglich</v>
      </c>
      <c r="T45" s="70" t="str">
        <f t="shared" si="5"/>
        <v>unmöglich</v>
      </c>
      <c r="U45" s="74" t="str">
        <f t="shared" si="5"/>
        <v>unmöglich</v>
      </c>
      <c r="V45" s="46"/>
      <c r="W45" s="93"/>
      <c r="X45" s="35">
        <v>9</v>
      </c>
      <c r="Y45" s="40" t="str">
        <f t="shared" si="6"/>
        <v>unmöglich</v>
      </c>
      <c r="Z45" s="34" t="str">
        <f t="shared" si="6"/>
        <v>unmöglich</v>
      </c>
      <c r="AA45" s="34" t="str">
        <f t="shared" si="6"/>
        <v>unmöglich</v>
      </c>
      <c r="AB45" s="34" t="str">
        <f t="shared" si="6"/>
        <v>unmöglich</v>
      </c>
      <c r="AC45" s="34" t="str">
        <f t="shared" si="6"/>
        <v>unmöglich</v>
      </c>
      <c r="AD45" s="34" t="str">
        <f t="shared" si="6"/>
        <v>unmöglich</v>
      </c>
      <c r="AE45" s="34" t="str">
        <f t="shared" si="6"/>
        <v>unmöglich</v>
      </c>
      <c r="AF45" s="34" t="str">
        <f t="shared" si="6"/>
        <v>unmöglich</v>
      </c>
      <c r="AG45" s="34" t="str">
        <f t="shared" si="6"/>
        <v>unmöglich</v>
      </c>
      <c r="AH45" s="41" t="str">
        <f t="shared" si="6"/>
        <v>unmöglich</v>
      </c>
    </row>
    <row r="46" spans="10:34" x14ac:dyDescent="0.25">
      <c r="J46" s="93"/>
      <c r="K46" s="65">
        <v>9.5</v>
      </c>
      <c r="L46" s="73" t="str">
        <f t="shared" si="2"/>
        <v>unmöglich</v>
      </c>
      <c r="M46" s="70" t="str">
        <f t="shared" si="5"/>
        <v>unmöglich</v>
      </c>
      <c r="N46" s="70" t="str">
        <f t="shared" si="5"/>
        <v>unmöglich</v>
      </c>
      <c r="O46" s="70" t="str">
        <f t="shared" si="5"/>
        <v>unmöglich</v>
      </c>
      <c r="P46" s="70" t="str">
        <f t="shared" si="5"/>
        <v>unmöglich</v>
      </c>
      <c r="Q46" s="70" t="str">
        <f t="shared" si="5"/>
        <v>unmöglich</v>
      </c>
      <c r="R46" s="70" t="str">
        <f t="shared" si="5"/>
        <v>unmöglich</v>
      </c>
      <c r="S46" s="70" t="str">
        <f t="shared" si="5"/>
        <v>unmöglich</v>
      </c>
      <c r="T46" s="70" t="str">
        <f t="shared" si="5"/>
        <v>unmöglich</v>
      </c>
      <c r="U46" s="74" t="str">
        <f t="shared" si="5"/>
        <v>unmöglich</v>
      </c>
      <c r="V46" s="46"/>
      <c r="W46" s="93"/>
      <c r="X46" s="35">
        <v>9.5</v>
      </c>
      <c r="Y46" s="40" t="str">
        <f t="shared" si="6"/>
        <v>unmöglich</v>
      </c>
      <c r="Z46" s="34" t="str">
        <f t="shared" si="6"/>
        <v>unmöglich</v>
      </c>
      <c r="AA46" s="34" t="str">
        <f t="shared" si="6"/>
        <v>unmöglich</v>
      </c>
      <c r="AB46" s="34" t="str">
        <f t="shared" si="6"/>
        <v>unmöglich</v>
      </c>
      <c r="AC46" s="34" t="str">
        <f t="shared" si="6"/>
        <v>unmöglich</v>
      </c>
      <c r="AD46" s="34" t="str">
        <f t="shared" si="6"/>
        <v>unmöglich</v>
      </c>
      <c r="AE46" s="34" t="str">
        <f t="shared" si="6"/>
        <v>unmöglich</v>
      </c>
      <c r="AF46" s="34" t="str">
        <f t="shared" si="6"/>
        <v>unmöglich</v>
      </c>
      <c r="AG46" s="34" t="str">
        <f t="shared" si="6"/>
        <v>unmöglich</v>
      </c>
      <c r="AH46" s="41" t="str">
        <f t="shared" si="6"/>
        <v>unmöglich</v>
      </c>
    </row>
    <row r="47" spans="10:34" x14ac:dyDescent="0.25">
      <c r="J47" s="93"/>
      <c r="K47" s="65">
        <v>10</v>
      </c>
      <c r="L47" s="73" t="str">
        <f t="shared" si="2"/>
        <v>unmöglich</v>
      </c>
      <c r="M47" s="70" t="str">
        <f t="shared" si="5"/>
        <v>unmöglich</v>
      </c>
      <c r="N47" s="70" t="str">
        <f t="shared" si="5"/>
        <v>unmöglich</v>
      </c>
      <c r="O47" s="70" t="str">
        <f t="shared" si="5"/>
        <v>unmöglich</v>
      </c>
      <c r="P47" s="70" t="str">
        <f t="shared" si="5"/>
        <v>unmöglich</v>
      </c>
      <c r="Q47" s="70" t="str">
        <f t="shared" si="5"/>
        <v>unmöglich</v>
      </c>
      <c r="R47" s="70" t="str">
        <f t="shared" si="5"/>
        <v>unmöglich</v>
      </c>
      <c r="S47" s="70" t="str">
        <f t="shared" si="5"/>
        <v>unmöglich</v>
      </c>
      <c r="T47" s="70" t="str">
        <f t="shared" si="5"/>
        <v>unmöglich</v>
      </c>
      <c r="U47" s="74" t="str">
        <f t="shared" si="5"/>
        <v>unmöglich</v>
      </c>
      <c r="V47" s="46"/>
      <c r="W47" s="93"/>
      <c r="X47" s="35">
        <v>10</v>
      </c>
      <c r="Y47" s="40" t="str">
        <f t="shared" si="6"/>
        <v>unmöglich</v>
      </c>
      <c r="Z47" s="34" t="str">
        <f t="shared" si="6"/>
        <v>unmöglich</v>
      </c>
      <c r="AA47" s="34" t="str">
        <f t="shared" si="6"/>
        <v>unmöglich</v>
      </c>
      <c r="AB47" s="34" t="str">
        <f t="shared" si="6"/>
        <v>unmöglich</v>
      </c>
      <c r="AC47" s="34" t="str">
        <f t="shared" si="6"/>
        <v>unmöglich</v>
      </c>
      <c r="AD47" s="34" t="str">
        <f t="shared" si="6"/>
        <v>unmöglich</v>
      </c>
      <c r="AE47" s="34" t="str">
        <f t="shared" si="6"/>
        <v>unmöglich</v>
      </c>
      <c r="AF47" s="34" t="str">
        <f t="shared" si="6"/>
        <v>unmöglich</v>
      </c>
      <c r="AG47" s="34" t="str">
        <f t="shared" si="6"/>
        <v>unmöglich</v>
      </c>
      <c r="AH47" s="41" t="str">
        <f t="shared" si="6"/>
        <v>unmöglich</v>
      </c>
    </row>
    <row r="48" spans="10:34" x14ac:dyDescent="0.25">
      <c r="J48" s="93"/>
      <c r="K48" s="65">
        <v>10.5</v>
      </c>
      <c r="L48" s="73" t="str">
        <f t="shared" si="2"/>
        <v>unmöglich</v>
      </c>
      <c r="M48" s="70" t="str">
        <f t="shared" si="5"/>
        <v>unmöglich</v>
      </c>
      <c r="N48" s="70" t="str">
        <f t="shared" si="5"/>
        <v>unmöglich</v>
      </c>
      <c r="O48" s="70" t="str">
        <f t="shared" si="5"/>
        <v>unmöglich</v>
      </c>
      <c r="P48" s="70" t="str">
        <f t="shared" si="5"/>
        <v>unmöglich</v>
      </c>
      <c r="Q48" s="70" t="str">
        <f t="shared" si="5"/>
        <v>unmöglich</v>
      </c>
      <c r="R48" s="70" t="str">
        <f t="shared" si="5"/>
        <v>unmöglich</v>
      </c>
      <c r="S48" s="70" t="str">
        <f t="shared" si="5"/>
        <v>unmöglich</v>
      </c>
      <c r="T48" s="70" t="str">
        <f t="shared" si="5"/>
        <v>unmöglich</v>
      </c>
      <c r="U48" s="74" t="str">
        <f t="shared" si="5"/>
        <v>unmöglich</v>
      </c>
      <c r="V48" s="46"/>
      <c r="W48" s="93"/>
      <c r="X48" s="35">
        <v>10.5</v>
      </c>
      <c r="Y48" s="40" t="str">
        <f t="shared" si="6"/>
        <v>unmöglich</v>
      </c>
      <c r="Z48" s="34" t="str">
        <f t="shared" si="6"/>
        <v>unmöglich</v>
      </c>
      <c r="AA48" s="34" t="str">
        <f t="shared" si="6"/>
        <v>unmöglich</v>
      </c>
      <c r="AB48" s="34" t="str">
        <f t="shared" si="6"/>
        <v>unmöglich</v>
      </c>
      <c r="AC48" s="34" t="str">
        <f t="shared" si="6"/>
        <v>unmöglich</v>
      </c>
      <c r="AD48" s="34" t="str">
        <f t="shared" si="6"/>
        <v>unmöglich</v>
      </c>
      <c r="AE48" s="34" t="str">
        <f t="shared" si="6"/>
        <v>unmöglich</v>
      </c>
      <c r="AF48" s="34" t="str">
        <f t="shared" si="6"/>
        <v>unmöglich</v>
      </c>
      <c r="AG48" s="34" t="str">
        <f t="shared" si="6"/>
        <v>unmöglich</v>
      </c>
      <c r="AH48" s="41" t="str">
        <f t="shared" si="6"/>
        <v>unmöglich</v>
      </c>
    </row>
    <row r="49" spans="10:34" x14ac:dyDescent="0.25">
      <c r="J49" s="93"/>
      <c r="K49" s="65">
        <v>11</v>
      </c>
      <c r="L49" s="73" t="str">
        <f t="shared" si="2"/>
        <v>unmöglich</v>
      </c>
      <c r="M49" s="70" t="str">
        <f t="shared" ref="M49:U64" si="7">IF(($L$3/$K49-$L$5+1)*M$9&gt;0,($L$3/$K49-$L$5+1)*M$9,"unmöglich")</f>
        <v>unmöglich</v>
      </c>
      <c r="N49" s="70" t="str">
        <f t="shared" si="7"/>
        <v>unmöglich</v>
      </c>
      <c r="O49" s="70" t="str">
        <f t="shared" si="7"/>
        <v>unmöglich</v>
      </c>
      <c r="P49" s="70" t="str">
        <f t="shared" si="7"/>
        <v>unmöglich</v>
      </c>
      <c r="Q49" s="70" t="str">
        <f t="shared" si="7"/>
        <v>unmöglich</v>
      </c>
      <c r="R49" s="70" t="str">
        <f t="shared" si="7"/>
        <v>unmöglich</v>
      </c>
      <c r="S49" s="70" t="str">
        <f t="shared" si="7"/>
        <v>unmöglich</v>
      </c>
      <c r="T49" s="70" t="str">
        <f t="shared" si="7"/>
        <v>unmöglich</v>
      </c>
      <c r="U49" s="74" t="str">
        <f t="shared" si="7"/>
        <v>unmöglich</v>
      </c>
      <c r="V49" s="46"/>
      <c r="W49" s="93"/>
      <c r="X49" s="35">
        <v>11</v>
      </c>
      <c r="Y49" s="40" t="str">
        <f t="shared" si="6"/>
        <v>unmöglich</v>
      </c>
      <c r="Z49" s="34" t="str">
        <f t="shared" si="6"/>
        <v>unmöglich</v>
      </c>
      <c r="AA49" s="34" t="str">
        <f t="shared" si="6"/>
        <v>unmöglich</v>
      </c>
      <c r="AB49" s="34" t="str">
        <f t="shared" si="6"/>
        <v>unmöglich</v>
      </c>
      <c r="AC49" s="34" t="str">
        <f t="shared" si="6"/>
        <v>unmöglich</v>
      </c>
      <c r="AD49" s="34" t="str">
        <f t="shared" si="6"/>
        <v>unmöglich</v>
      </c>
      <c r="AE49" s="34" t="str">
        <f t="shared" si="6"/>
        <v>unmöglich</v>
      </c>
      <c r="AF49" s="34" t="str">
        <f t="shared" si="6"/>
        <v>unmöglich</v>
      </c>
      <c r="AG49" s="34" t="str">
        <f t="shared" si="6"/>
        <v>unmöglich</v>
      </c>
      <c r="AH49" s="41" t="str">
        <f t="shared" si="6"/>
        <v>unmöglich</v>
      </c>
    </row>
    <row r="50" spans="10:34" x14ac:dyDescent="0.25">
      <c r="J50" s="93"/>
      <c r="K50" s="65">
        <v>11.5</v>
      </c>
      <c r="L50" s="73" t="str">
        <f t="shared" si="2"/>
        <v>unmöglich</v>
      </c>
      <c r="M50" s="70" t="str">
        <f t="shared" si="7"/>
        <v>unmöglich</v>
      </c>
      <c r="N50" s="70" t="str">
        <f t="shared" si="7"/>
        <v>unmöglich</v>
      </c>
      <c r="O50" s="70" t="str">
        <f t="shared" si="7"/>
        <v>unmöglich</v>
      </c>
      <c r="P50" s="70" t="str">
        <f t="shared" si="7"/>
        <v>unmöglich</v>
      </c>
      <c r="Q50" s="70" t="str">
        <f t="shared" si="7"/>
        <v>unmöglich</v>
      </c>
      <c r="R50" s="70" t="str">
        <f t="shared" si="7"/>
        <v>unmöglich</v>
      </c>
      <c r="S50" s="70" t="str">
        <f t="shared" si="7"/>
        <v>unmöglich</v>
      </c>
      <c r="T50" s="70" t="str">
        <f t="shared" si="7"/>
        <v>unmöglich</v>
      </c>
      <c r="U50" s="74" t="str">
        <f t="shared" si="7"/>
        <v>unmöglich</v>
      </c>
      <c r="V50" s="46"/>
      <c r="W50" s="93"/>
      <c r="X50" s="35">
        <v>11.5</v>
      </c>
      <c r="Y50" s="40" t="str">
        <f t="shared" ref="Y50:AH59" si="8">IF(($L$3/$K50-$L$5+1)/Y$9&gt;0,$L$4/($L$3/$K50-$L$5+1)/Y$9,"unmöglich")</f>
        <v>unmöglich</v>
      </c>
      <c r="Z50" s="34" t="str">
        <f t="shared" si="8"/>
        <v>unmöglich</v>
      </c>
      <c r="AA50" s="34" t="str">
        <f t="shared" si="8"/>
        <v>unmöglich</v>
      </c>
      <c r="AB50" s="34" t="str">
        <f t="shared" si="8"/>
        <v>unmöglich</v>
      </c>
      <c r="AC50" s="34" t="str">
        <f t="shared" si="8"/>
        <v>unmöglich</v>
      </c>
      <c r="AD50" s="34" t="str">
        <f t="shared" si="8"/>
        <v>unmöglich</v>
      </c>
      <c r="AE50" s="34" t="str">
        <f t="shared" si="8"/>
        <v>unmöglich</v>
      </c>
      <c r="AF50" s="34" t="str">
        <f t="shared" si="8"/>
        <v>unmöglich</v>
      </c>
      <c r="AG50" s="34" t="str">
        <f t="shared" si="8"/>
        <v>unmöglich</v>
      </c>
      <c r="AH50" s="41" t="str">
        <f t="shared" si="8"/>
        <v>unmöglich</v>
      </c>
    </row>
    <row r="51" spans="10:34" x14ac:dyDescent="0.25">
      <c r="J51" s="93"/>
      <c r="K51" s="65">
        <v>12</v>
      </c>
      <c r="L51" s="73" t="str">
        <f t="shared" si="2"/>
        <v>unmöglich</v>
      </c>
      <c r="M51" s="70" t="str">
        <f t="shared" si="7"/>
        <v>unmöglich</v>
      </c>
      <c r="N51" s="70" t="str">
        <f t="shared" si="7"/>
        <v>unmöglich</v>
      </c>
      <c r="O51" s="70" t="str">
        <f t="shared" si="7"/>
        <v>unmöglich</v>
      </c>
      <c r="P51" s="70" t="str">
        <f t="shared" si="7"/>
        <v>unmöglich</v>
      </c>
      <c r="Q51" s="70" t="str">
        <f t="shared" si="7"/>
        <v>unmöglich</v>
      </c>
      <c r="R51" s="70" t="str">
        <f t="shared" si="7"/>
        <v>unmöglich</v>
      </c>
      <c r="S51" s="70" t="str">
        <f t="shared" si="7"/>
        <v>unmöglich</v>
      </c>
      <c r="T51" s="70" t="str">
        <f t="shared" si="7"/>
        <v>unmöglich</v>
      </c>
      <c r="U51" s="74" t="str">
        <f t="shared" si="7"/>
        <v>unmöglich</v>
      </c>
      <c r="V51" s="46"/>
      <c r="W51" s="93"/>
      <c r="X51" s="35">
        <v>12</v>
      </c>
      <c r="Y51" s="40" t="str">
        <f t="shared" si="8"/>
        <v>unmöglich</v>
      </c>
      <c r="Z51" s="34" t="str">
        <f t="shared" si="8"/>
        <v>unmöglich</v>
      </c>
      <c r="AA51" s="34" t="str">
        <f t="shared" si="8"/>
        <v>unmöglich</v>
      </c>
      <c r="AB51" s="34" t="str">
        <f t="shared" si="8"/>
        <v>unmöglich</v>
      </c>
      <c r="AC51" s="34" t="str">
        <f t="shared" si="8"/>
        <v>unmöglich</v>
      </c>
      <c r="AD51" s="34" t="str">
        <f t="shared" si="8"/>
        <v>unmöglich</v>
      </c>
      <c r="AE51" s="34" t="str">
        <f t="shared" si="8"/>
        <v>unmöglich</v>
      </c>
      <c r="AF51" s="34" t="str">
        <f t="shared" si="8"/>
        <v>unmöglich</v>
      </c>
      <c r="AG51" s="34" t="str">
        <f t="shared" si="8"/>
        <v>unmöglich</v>
      </c>
      <c r="AH51" s="41" t="str">
        <f t="shared" si="8"/>
        <v>unmöglich</v>
      </c>
    </row>
    <row r="52" spans="10:34" x14ac:dyDescent="0.25">
      <c r="J52" s="93"/>
      <c r="K52" s="65">
        <v>12.5</v>
      </c>
      <c r="L52" s="73" t="str">
        <f t="shared" si="2"/>
        <v>unmöglich</v>
      </c>
      <c r="M52" s="70" t="str">
        <f t="shared" si="7"/>
        <v>unmöglich</v>
      </c>
      <c r="N52" s="70" t="str">
        <f t="shared" si="7"/>
        <v>unmöglich</v>
      </c>
      <c r="O52" s="70" t="str">
        <f t="shared" si="7"/>
        <v>unmöglich</v>
      </c>
      <c r="P52" s="70" t="str">
        <f t="shared" si="7"/>
        <v>unmöglich</v>
      </c>
      <c r="Q52" s="70" t="str">
        <f t="shared" si="7"/>
        <v>unmöglich</v>
      </c>
      <c r="R52" s="70" t="str">
        <f t="shared" si="7"/>
        <v>unmöglich</v>
      </c>
      <c r="S52" s="70" t="str">
        <f t="shared" si="7"/>
        <v>unmöglich</v>
      </c>
      <c r="T52" s="70" t="str">
        <f t="shared" si="7"/>
        <v>unmöglich</v>
      </c>
      <c r="U52" s="74" t="str">
        <f t="shared" si="7"/>
        <v>unmöglich</v>
      </c>
      <c r="V52" s="46"/>
      <c r="W52" s="93"/>
      <c r="X52" s="35">
        <v>12.5</v>
      </c>
      <c r="Y52" s="40" t="str">
        <f t="shared" si="8"/>
        <v>unmöglich</v>
      </c>
      <c r="Z52" s="34" t="str">
        <f t="shared" si="8"/>
        <v>unmöglich</v>
      </c>
      <c r="AA52" s="34" t="str">
        <f t="shared" si="8"/>
        <v>unmöglich</v>
      </c>
      <c r="AB52" s="34" t="str">
        <f t="shared" si="8"/>
        <v>unmöglich</v>
      </c>
      <c r="AC52" s="34" t="str">
        <f t="shared" si="8"/>
        <v>unmöglich</v>
      </c>
      <c r="AD52" s="34" t="str">
        <f t="shared" si="8"/>
        <v>unmöglich</v>
      </c>
      <c r="AE52" s="34" t="str">
        <f t="shared" si="8"/>
        <v>unmöglich</v>
      </c>
      <c r="AF52" s="34" t="str">
        <f t="shared" si="8"/>
        <v>unmöglich</v>
      </c>
      <c r="AG52" s="34" t="str">
        <f t="shared" si="8"/>
        <v>unmöglich</v>
      </c>
      <c r="AH52" s="41" t="str">
        <f t="shared" si="8"/>
        <v>unmöglich</v>
      </c>
    </row>
    <row r="53" spans="10:34" x14ac:dyDescent="0.25">
      <c r="J53" s="93"/>
      <c r="K53" s="65">
        <v>13</v>
      </c>
      <c r="L53" s="73" t="str">
        <f t="shared" si="2"/>
        <v>unmöglich</v>
      </c>
      <c r="M53" s="70" t="str">
        <f t="shared" si="7"/>
        <v>unmöglich</v>
      </c>
      <c r="N53" s="70" t="str">
        <f t="shared" si="7"/>
        <v>unmöglich</v>
      </c>
      <c r="O53" s="70" t="str">
        <f t="shared" si="7"/>
        <v>unmöglich</v>
      </c>
      <c r="P53" s="70" t="str">
        <f t="shared" si="7"/>
        <v>unmöglich</v>
      </c>
      <c r="Q53" s="70" t="str">
        <f t="shared" si="7"/>
        <v>unmöglich</v>
      </c>
      <c r="R53" s="70" t="str">
        <f t="shared" si="7"/>
        <v>unmöglich</v>
      </c>
      <c r="S53" s="70" t="str">
        <f t="shared" si="7"/>
        <v>unmöglich</v>
      </c>
      <c r="T53" s="70" t="str">
        <f t="shared" si="7"/>
        <v>unmöglich</v>
      </c>
      <c r="U53" s="74" t="str">
        <f t="shared" si="7"/>
        <v>unmöglich</v>
      </c>
      <c r="V53" s="46"/>
      <c r="W53" s="93"/>
      <c r="X53" s="35">
        <v>13</v>
      </c>
      <c r="Y53" s="40" t="str">
        <f t="shared" si="8"/>
        <v>unmöglich</v>
      </c>
      <c r="Z53" s="34" t="str">
        <f t="shared" si="8"/>
        <v>unmöglich</v>
      </c>
      <c r="AA53" s="34" t="str">
        <f t="shared" si="8"/>
        <v>unmöglich</v>
      </c>
      <c r="AB53" s="34" t="str">
        <f t="shared" si="8"/>
        <v>unmöglich</v>
      </c>
      <c r="AC53" s="34" t="str">
        <f t="shared" si="8"/>
        <v>unmöglich</v>
      </c>
      <c r="AD53" s="34" t="str">
        <f t="shared" si="8"/>
        <v>unmöglich</v>
      </c>
      <c r="AE53" s="34" t="str">
        <f t="shared" si="8"/>
        <v>unmöglich</v>
      </c>
      <c r="AF53" s="34" t="str">
        <f t="shared" si="8"/>
        <v>unmöglich</v>
      </c>
      <c r="AG53" s="34" t="str">
        <f t="shared" si="8"/>
        <v>unmöglich</v>
      </c>
      <c r="AH53" s="41" t="str">
        <f t="shared" si="8"/>
        <v>unmöglich</v>
      </c>
    </row>
    <row r="54" spans="10:34" x14ac:dyDescent="0.25">
      <c r="J54" s="93"/>
      <c r="K54" s="65">
        <v>13.5</v>
      </c>
      <c r="L54" s="73" t="str">
        <f t="shared" si="2"/>
        <v>unmöglich</v>
      </c>
      <c r="M54" s="70" t="str">
        <f t="shared" si="7"/>
        <v>unmöglich</v>
      </c>
      <c r="N54" s="70" t="str">
        <f t="shared" si="7"/>
        <v>unmöglich</v>
      </c>
      <c r="O54" s="70" t="str">
        <f t="shared" si="7"/>
        <v>unmöglich</v>
      </c>
      <c r="P54" s="70" t="str">
        <f t="shared" si="7"/>
        <v>unmöglich</v>
      </c>
      <c r="Q54" s="70" t="str">
        <f t="shared" si="7"/>
        <v>unmöglich</v>
      </c>
      <c r="R54" s="70" t="str">
        <f t="shared" si="7"/>
        <v>unmöglich</v>
      </c>
      <c r="S54" s="70" t="str">
        <f t="shared" si="7"/>
        <v>unmöglich</v>
      </c>
      <c r="T54" s="70" t="str">
        <f t="shared" si="7"/>
        <v>unmöglich</v>
      </c>
      <c r="U54" s="74" t="str">
        <f t="shared" si="7"/>
        <v>unmöglich</v>
      </c>
      <c r="V54" s="46"/>
      <c r="W54" s="93"/>
      <c r="X54" s="35">
        <v>13.5</v>
      </c>
      <c r="Y54" s="40" t="str">
        <f t="shared" si="8"/>
        <v>unmöglich</v>
      </c>
      <c r="Z54" s="34" t="str">
        <f t="shared" si="8"/>
        <v>unmöglich</v>
      </c>
      <c r="AA54" s="34" t="str">
        <f t="shared" si="8"/>
        <v>unmöglich</v>
      </c>
      <c r="AB54" s="34" t="str">
        <f t="shared" si="8"/>
        <v>unmöglich</v>
      </c>
      <c r="AC54" s="34" t="str">
        <f t="shared" si="8"/>
        <v>unmöglich</v>
      </c>
      <c r="AD54" s="34" t="str">
        <f t="shared" si="8"/>
        <v>unmöglich</v>
      </c>
      <c r="AE54" s="34" t="str">
        <f t="shared" si="8"/>
        <v>unmöglich</v>
      </c>
      <c r="AF54" s="34" t="str">
        <f t="shared" si="8"/>
        <v>unmöglich</v>
      </c>
      <c r="AG54" s="34" t="str">
        <f t="shared" si="8"/>
        <v>unmöglich</v>
      </c>
      <c r="AH54" s="41" t="str">
        <f t="shared" si="8"/>
        <v>unmöglich</v>
      </c>
    </row>
    <row r="55" spans="10:34" x14ac:dyDescent="0.25">
      <c r="J55" s="93"/>
      <c r="K55" s="65">
        <v>14</v>
      </c>
      <c r="L55" s="73" t="str">
        <f t="shared" si="2"/>
        <v>unmöglich</v>
      </c>
      <c r="M55" s="70" t="str">
        <f t="shared" si="7"/>
        <v>unmöglich</v>
      </c>
      <c r="N55" s="70" t="str">
        <f t="shared" si="7"/>
        <v>unmöglich</v>
      </c>
      <c r="O55" s="70" t="str">
        <f t="shared" si="7"/>
        <v>unmöglich</v>
      </c>
      <c r="P55" s="70" t="str">
        <f t="shared" si="7"/>
        <v>unmöglich</v>
      </c>
      <c r="Q55" s="70" t="str">
        <f t="shared" si="7"/>
        <v>unmöglich</v>
      </c>
      <c r="R55" s="70" t="str">
        <f t="shared" si="7"/>
        <v>unmöglich</v>
      </c>
      <c r="S55" s="70" t="str">
        <f t="shared" si="7"/>
        <v>unmöglich</v>
      </c>
      <c r="T55" s="70" t="str">
        <f t="shared" si="7"/>
        <v>unmöglich</v>
      </c>
      <c r="U55" s="74" t="str">
        <f t="shared" si="7"/>
        <v>unmöglich</v>
      </c>
      <c r="V55" s="46"/>
      <c r="W55" s="93"/>
      <c r="X55" s="35">
        <v>14</v>
      </c>
      <c r="Y55" s="40" t="str">
        <f t="shared" si="8"/>
        <v>unmöglich</v>
      </c>
      <c r="Z55" s="34" t="str">
        <f t="shared" si="8"/>
        <v>unmöglich</v>
      </c>
      <c r="AA55" s="34" t="str">
        <f t="shared" si="8"/>
        <v>unmöglich</v>
      </c>
      <c r="AB55" s="34" t="str">
        <f t="shared" si="8"/>
        <v>unmöglich</v>
      </c>
      <c r="AC55" s="34" t="str">
        <f t="shared" si="8"/>
        <v>unmöglich</v>
      </c>
      <c r="AD55" s="34" t="str">
        <f t="shared" si="8"/>
        <v>unmöglich</v>
      </c>
      <c r="AE55" s="34" t="str">
        <f t="shared" si="8"/>
        <v>unmöglich</v>
      </c>
      <c r="AF55" s="34" t="str">
        <f t="shared" si="8"/>
        <v>unmöglich</v>
      </c>
      <c r="AG55" s="34" t="str">
        <f t="shared" si="8"/>
        <v>unmöglich</v>
      </c>
      <c r="AH55" s="41" t="str">
        <f t="shared" si="8"/>
        <v>unmöglich</v>
      </c>
    </row>
    <row r="56" spans="10:34" x14ac:dyDescent="0.25">
      <c r="J56" s="93"/>
      <c r="K56" s="65">
        <v>14.5</v>
      </c>
      <c r="L56" s="73" t="str">
        <f t="shared" si="2"/>
        <v>unmöglich</v>
      </c>
      <c r="M56" s="70" t="str">
        <f t="shared" si="7"/>
        <v>unmöglich</v>
      </c>
      <c r="N56" s="70" t="str">
        <f t="shared" si="7"/>
        <v>unmöglich</v>
      </c>
      <c r="O56" s="70" t="str">
        <f t="shared" si="7"/>
        <v>unmöglich</v>
      </c>
      <c r="P56" s="70" t="str">
        <f t="shared" si="7"/>
        <v>unmöglich</v>
      </c>
      <c r="Q56" s="70" t="str">
        <f t="shared" si="7"/>
        <v>unmöglich</v>
      </c>
      <c r="R56" s="70" t="str">
        <f t="shared" si="7"/>
        <v>unmöglich</v>
      </c>
      <c r="S56" s="70" t="str">
        <f t="shared" si="7"/>
        <v>unmöglich</v>
      </c>
      <c r="T56" s="70" t="str">
        <f t="shared" si="7"/>
        <v>unmöglich</v>
      </c>
      <c r="U56" s="74" t="str">
        <f t="shared" si="7"/>
        <v>unmöglich</v>
      </c>
      <c r="V56" s="46"/>
      <c r="W56" s="93"/>
      <c r="X56" s="35">
        <v>14.5</v>
      </c>
      <c r="Y56" s="40" t="str">
        <f t="shared" si="8"/>
        <v>unmöglich</v>
      </c>
      <c r="Z56" s="34" t="str">
        <f t="shared" si="8"/>
        <v>unmöglich</v>
      </c>
      <c r="AA56" s="34" t="str">
        <f t="shared" si="8"/>
        <v>unmöglich</v>
      </c>
      <c r="AB56" s="34" t="str">
        <f t="shared" si="8"/>
        <v>unmöglich</v>
      </c>
      <c r="AC56" s="34" t="str">
        <f t="shared" si="8"/>
        <v>unmöglich</v>
      </c>
      <c r="AD56" s="34" t="str">
        <f t="shared" si="8"/>
        <v>unmöglich</v>
      </c>
      <c r="AE56" s="34" t="str">
        <f t="shared" si="8"/>
        <v>unmöglich</v>
      </c>
      <c r="AF56" s="34" t="str">
        <f t="shared" si="8"/>
        <v>unmöglich</v>
      </c>
      <c r="AG56" s="34" t="str">
        <f t="shared" si="8"/>
        <v>unmöglich</v>
      </c>
      <c r="AH56" s="41" t="str">
        <f t="shared" si="8"/>
        <v>unmöglich</v>
      </c>
    </row>
    <row r="57" spans="10:34" x14ac:dyDescent="0.25">
      <c r="J57" s="93"/>
      <c r="K57" s="65">
        <v>15</v>
      </c>
      <c r="L57" s="73" t="str">
        <f t="shared" si="2"/>
        <v>unmöglich</v>
      </c>
      <c r="M57" s="70" t="str">
        <f t="shared" si="7"/>
        <v>unmöglich</v>
      </c>
      <c r="N57" s="70" t="str">
        <f t="shared" si="7"/>
        <v>unmöglich</v>
      </c>
      <c r="O57" s="70" t="str">
        <f t="shared" si="7"/>
        <v>unmöglich</v>
      </c>
      <c r="P57" s="70" t="str">
        <f t="shared" si="7"/>
        <v>unmöglich</v>
      </c>
      <c r="Q57" s="70" t="str">
        <f t="shared" si="7"/>
        <v>unmöglich</v>
      </c>
      <c r="R57" s="70" t="str">
        <f t="shared" si="7"/>
        <v>unmöglich</v>
      </c>
      <c r="S57" s="70" t="str">
        <f t="shared" si="7"/>
        <v>unmöglich</v>
      </c>
      <c r="T57" s="70" t="str">
        <f t="shared" si="7"/>
        <v>unmöglich</v>
      </c>
      <c r="U57" s="74" t="str">
        <f t="shared" si="7"/>
        <v>unmöglich</v>
      </c>
      <c r="V57" s="46"/>
      <c r="W57" s="93"/>
      <c r="X57" s="35">
        <v>15</v>
      </c>
      <c r="Y57" s="40" t="str">
        <f t="shared" si="8"/>
        <v>unmöglich</v>
      </c>
      <c r="Z57" s="34" t="str">
        <f t="shared" si="8"/>
        <v>unmöglich</v>
      </c>
      <c r="AA57" s="34" t="str">
        <f t="shared" si="8"/>
        <v>unmöglich</v>
      </c>
      <c r="AB57" s="34" t="str">
        <f t="shared" si="8"/>
        <v>unmöglich</v>
      </c>
      <c r="AC57" s="34" t="str">
        <f t="shared" si="8"/>
        <v>unmöglich</v>
      </c>
      <c r="AD57" s="34" t="str">
        <f t="shared" si="8"/>
        <v>unmöglich</v>
      </c>
      <c r="AE57" s="34" t="str">
        <f t="shared" si="8"/>
        <v>unmöglich</v>
      </c>
      <c r="AF57" s="34" t="str">
        <f t="shared" si="8"/>
        <v>unmöglich</v>
      </c>
      <c r="AG57" s="34" t="str">
        <f t="shared" si="8"/>
        <v>unmöglich</v>
      </c>
      <c r="AH57" s="41" t="str">
        <f t="shared" si="8"/>
        <v>unmöglich</v>
      </c>
    </row>
    <row r="58" spans="10:34" x14ac:dyDescent="0.25">
      <c r="J58" s="93"/>
      <c r="K58" s="65">
        <v>15.5</v>
      </c>
      <c r="L58" s="73" t="str">
        <f t="shared" si="2"/>
        <v>unmöglich</v>
      </c>
      <c r="M58" s="70" t="str">
        <f t="shared" si="7"/>
        <v>unmöglich</v>
      </c>
      <c r="N58" s="70" t="str">
        <f t="shared" si="7"/>
        <v>unmöglich</v>
      </c>
      <c r="O58" s="70" t="str">
        <f t="shared" si="7"/>
        <v>unmöglich</v>
      </c>
      <c r="P58" s="70" t="str">
        <f t="shared" si="7"/>
        <v>unmöglich</v>
      </c>
      <c r="Q58" s="70" t="str">
        <f t="shared" si="7"/>
        <v>unmöglich</v>
      </c>
      <c r="R58" s="70" t="str">
        <f t="shared" si="7"/>
        <v>unmöglich</v>
      </c>
      <c r="S58" s="70" t="str">
        <f t="shared" si="7"/>
        <v>unmöglich</v>
      </c>
      <c r="T58" s="70" t="str">
        <f t="shared" si="7"/>
        <v>unmöglich</v>
      </c>
      <c r="U58" s="74" t="str">
        <f t="shared" si="7"/>
        <v>unmöglich</v>
      </c>
      <c r="V58" s="46"/>
      <c r="W58" s="93"/>
      <c r="X58" s="35">
        <v>15.5</v>
      </c>
      <c r="Y58" s="40" t="str">
        <f t="shared" si="8"/>
        <v>unmöglich</v>
      </c>
      <c r="Z58" s="34" t="str">
        <f t="shared" si="8"/>
        <v>unmöglich</v>
      </c>
      <c r="AA58" s="34" t="str">
        <f t="shared" si="8"/>
        <v>unmöglich</v>
      </c>
      <c r="AB58" s="34" t="str">
        <f t="shared" si="8"/>
        <v>unmöglich</v>
      </c>
      <c r="AC58" s="34" t="str">
        <f t="shared" si="8"/>
        <v>unmöglich</v>
      </c>
      <c r="AD58" s="34" t="str">
        <f t="shared" si="8"/>
        <v>unmöglich</v>
      </c>
      <c r="AE58" s="34" t="str">
        <f t="shared" si="8"/>
        <v>unmöglich</v>
      </c>
      <c r="AF58" s="34" t="str">
        <f t="shared" si="8"/>
        <v>unmöglich</v>
      </c>
      <c r="AG58" s="34" t="str">
        <f t="shared" si="8"/>
        <v>unmöglich</v>
      </c>
      <c r="AH58" s="41" t="str">
        <f t="shared" si="8"/>
        <v>unmöglich</v>
      </c>
    </row>
    <row r="59" spans="10:34" x14ac:dyDescent="0.25">
      <c r="J59" s="93"/>
      <c r="K59" s="65">
        <v>16</v>
      </c>
      <c r="L59" s="73" t="str">
        <f t="shared" si="2"/>
        <v>unmöglich</v>
      </c>
      <c r="M59" s="70" t="str">
        <f t="shared" si="7"/>
        <v>unmöglich</v>
      </c>
      <c r="N59" s="70" t="str">
        <f t="shared" si="7"/>
        <v>unmöglich</v>
      </c>
      <c r="O59" s="70" t="str">
        <f t="shared" si="7"/>
        <v>unmöglich</v>
      </c>
      <c r="P59" s="70" t="str">
        <f t="shared" si="7"/>
        <v>unmöglich</v>
      </c>
      <c r="Q59" s="70" t="str">
        <f t="shared" si="7"/>
        <v>unmöglich</v>
      </c>
      <c r="R59" s="70" t="str">
        <f t="shared" si="7"/>
        <v>unmöglich</v>
      </c>
      <c r="S59" s="70" t="str">
        <f t="shared" si="7"/>
        <v>unmöglich</v>
      </c>
      <c r="T59" s="70" t="str">
        <f t="shared" si="7"/>
        <v>unmöglich</v>
      </c>
      <c r="U59" s="74" t="str">
        <f t="shared" si="7"/>
        <v>unmöglich</v>
      </c>
      <c r="V59" s="46"/>
      <c r="W59" s="93"/>
      <c r="X59" s="35">
        <v>16</v>
      </c>
      <c r="Y59" s="40" t="str">
        <f t="shared" si="8"/>
        <v>unmöglich</v>
      </c>
      <c r="Z59" s="34" t="str">
        <f t="shared" si="8"/>
        <v>unmöglich</v>
      </c>
      <c r="AA59" s="34" t="str">
        <f t="shared" si="8"/>
        <v>unmöglich</v>
      </c>
      <c r="AB59" s="34" t="str">
        <f t="shared" si="8"/>
        <v>unmöglich</v>
      </c>
      <c r="AC59" s="34" t="str">
        <f t="shared" si="8"/>
        <v>unmöglich</v>
      </c>
      <c r="AD59" s="34" t="str">
        <f t="shared" si="8"/>
        <v>unmöglich</v>
      </c>
      <c r="AE59" s="34" t="str">
        <f t="shared" si="8"/>
        <v>unmöglich</v>
      </c>
      <c r="AF59" s="34" t="str">
        <f t="shared" si="8"/>
        <v>unmöglich</v>
      </c>
      <c r="AG59" s="34" t="str">
        <f t="shared" si="8"/>
        <v>unmöglich</v>
      </c>
      <c r="AH59" s="41" t="str">
        <f t="shared" si="8"/>
        <v>unmöglich</v>
      </c>
    </row>
    <row r="60" spans="10:34" x14ac:dyDescent="0.25">
      <c r="J60" s="93"/>
      <c r="K60" s="65">
        <v>16.5</v>
      </c>
      <c r="L60" s="73" t="str">
        <f t="shared" si="2"/>
        <v>unmöglich</v>
      </c>
      <c r="M60" s="70" t="str">
        <f t="shared" si="7"/>
        <v>unmöglich</v>
      </c>
      <c r="N60" s="70" t="str">
        <f t="shared" si="7"/>
        <v>unmöglich</v>
      </c>
      <c r="O60" s="70" t="str">
        <f t="shared" si="7"/>
        <v>unmöglich</v>
      </c>
      <c r="P60" s="70" t="str">
        <f t="shared" si="7"/>
        <v>unmöglich</v>
      </c>
      <c r="Q60" s="70" t="str">
        <f t="shared" si="7"/>
        <v>unmöglich</v>
      </c>
      <c r="R60" s="70" t="str">
        <f t="shared" si="7"/>
        <v>unmöglich</v>
      </c>
      <c r="S60" s="70" t="str">
        <f t="shared" si="7"/>
        <v>unmöglich</v>
      </c>
      <c r="T60" s="70" t="str">
        <f t="shared" si="7"/>
        <v>unmöglich</v>
      </c>
      <c r="U60" s="74" t="str">
        <f t="shared" si="7"/>
        <v>unmöglich</v>
      </c>
      <c r="V60" s="46"/>
      <c r="W60" s="93"/>
      <c r="X60" s="35">
        <v>16.5</v>
      </c>
      <c r="Y60" s="40" t="str">
        <f t="shared" ref="Y60:AH67" si="9">IF(($L$3/$K60-$L$5+1)/Y$9&gt;0,$L$4/($L$3/$K60-$L$5+1)/Y$9,"unmöglich")</f>
        <v>unmöglich</v>
      </c>
      <c r="Z60" s="34" t="str">
        <f t="shared" si="9"/>
        <v>unmöglich</v>
      </c>
      <c r="AA60" s="34" t="str">
        <f t="shared" si="9"/>
        <v>unmöglich</v>
      </c>
      <c r="AB60" s="34" t="str">
        <f t="shared" si="9"/>
        <v>unmöglich</v>
      </c>
      <c r="AC60" s="34" t="str">
        <f t="shared" si="9"/>
        <v>unmöglich</v>
      </c>
      <c r="AD60" s="34" t="str">
        <f t="shared" si="9"/>
        <v>unmöglich</v>
      </c>
      <c r="AE60" s="34" t="str">
        <f t="shared" si="9"/>
        <v>unmöglich</v>
      </c>
      <c r="AF60" s="34" t="str">
        <f t="shared" si="9"/>
        <v>unmöglich</v>
      </c>
      <c r="AG60" s="34" t="str">
        <f t="shared" si="9"/>
        <v>unmöglich</v>
      </c>
      <c r="AH60" s="41" t="str">
        <f t="shared" si="9"/>
        <v>unmöglich</v>
      </c>
    </row>
    <row r="61" spans="10:34" x14ac:dyDescent="0.25">
      <c r="J61" s="93"/>
      <c r="K61" s="65">
        <v>17</v>
      </c>
      <c r="L61" s="73" t="str">
        <f t="shared" si="2"/>
        <v>unmöglich</v>
      </c>
      <c r="M61" s="70" t="str">
        <f t="shared" si="7"/>
        <v>unmöglich</v>
      </c>
      <c r="N61" s="70" t="str">
        <f t="shared" si="7"/>
        <v>unmöglich</v>
      </c>
      <c r="O61" s="70" t="str">
        <f t="shared" si="7"/>
        <v>unmöglich</v>
      </c>
      <c r="P61" s="70" t="str">
        <f t="shared" si="7"/>
        <v>unmöglich</v>
      </c>
      <c r="Q61" s="70" t="str">
        <f t="shared" si="7"/>
        <v>unmöglich</v>
      </c>
      <c r="R61" s="70" t="str">
        <f t="shared" si="7"/>
        <v>unmöglich</v>
      </c>
      <c r="S61" s="70" t="str">
        <f t="shared" si="7"/>
        <v>unmöglich</v>
      </c>
      <c r="T61" s="70" t="str">
        <f t="shared" si="7"/>
        <v>unmöglich</v>
      </c>
      <c r="U61" s="74" t="str">
        <f t="shared" si="7"/>
        <v>unmöglich</v>
      </c>
      <c r="V61" s="46"/>
      <c r="W61" s="93"/>
      <c r="X61" s="35">
        <v>17</v>
      </c>
      <c r="Y61" s="40" t="str">
        <f t="shared" si="9"/>
        <v>unmöglich</v>
      </c>
      <c r="Z61" s="34" t="str">
        <f t="shared" si="9"/>
        <v>unmöglich</v>
      </c>
      <c r="AA61" s="34" t="str">
        <f t="shared" si="9"/>
        <v>unmöglich</v>
      </c>
      <c r="AB61" s="34" t="str">
        <f t="shared" si="9"/>
        <v>unmöglich</v>
      </c>
      <c r="AC61" s="34" t="str">
        <f t="shared" si="9"/>
        <v>unmöglich</v>
      </c>
      <c r="AD61" s="34" t="str">
        <f t="shared" si="9"/>
        <v>unmöglich</v>
      </c>
      <c r="AE61" s="34" t="str">
        <f t="shared" si="9"/>
        <v>unmöglich</v>
      </c>
      <c r="AF61" s="34" t="str">
        <f t="shared" si="9"/>
        <v>unmöglich</v>
      </c>
      <c r="AG61" s="34" t="str">
        <f t="shared" si="9"/>
        <v>unmöglich</v>
      </c>
      <c r="AH61" s="41" t="str">
        <f t="shared" si="9"/>
        <v>unmöglich</v>
      </c>
    </row>
    <row r="62" spans="10:34" x14ac:dyDescent="0.25">
      <c r="J62" s="93"/>
      <c r="K62" s="65">
        <v>17.5</v>
      </c>
      <c r="L62" s="73" t="str">
        <f t="shared" si="2"/>
        <v>unmöglich</v>
      </c>
      <c r="M62" s="70" t="str">
        <f t="shared" si="7"/>
        <v>unmöglich</v>
      </c>
      <c r="N62" s="70" t="str">
        <f t="shared" si="7"/>
        <v>unmöglich</v>
      </c>
      <c r="O62" s="70" t="str">
        <f t="shared" si="7"/>
        <v>unmöglich</v>
      </c>
      <c r="P62" s="70" t="str">
        <f t="shared" si="7"/>
        <v>unmöglich</v>
      </c>
      <c r="Q62" s="70" t="str">
        <f t="shared" si="7"/>
        <v>unmöglich</v>
      </c>
      <c r="R62" s="70" t="str">
        <f t="shared" si="7"/>
        <v>unmöglich</v>
      </c>
      <c r="S62" s="70" t="str">
        <f t="shared" si="7"/>
        <v>unmöglich</v>
      </c>
      <c r="T62" s="70" t="str">
        <f t="shared" si="7"/>
        <v>unmöglich</v>
      </c>
      <c r="U62" s="74" t="str">
        <f t="shared" si="7"/>
        <v>unmöglich</v>
      </c>
      <c r="V62" s="46"/>
      <c r="W62" s="93"/>
      <c r="X62" s="35">
        <v>17.5</v>
      </c>
      <c r="Y62" s="40" t="str">
        <f t="shared" si="9"/>
        <v>unmöglich</v>
      </c>
      <c r="Z62" s="34" t="str">
        <f t="shared" si="9"/>
        <v>unmöglich</v>
      </c>
      <c r="AA62" s="34" t="str">
        <f t="shared" si="9"/>
        <v>unmöglich</v>
      </c>
      <c r="AB62" s="34" t="str">
        <f t="shared" si="9"/>
        <v>unmöglich</v>
      </c>
      <c r="AC62" s="34" t="str">
        <f t="shared" si="9"/>
        <v>unmöglich</v>
      </c>
      <c r="AD62" s="34" t="str">
        <f t="shared" si="9"/>
        <v>unmöglich</v>
      </c>
      <c r="AE62" s="34" t="str">
        <f t="shared" si="9"/>
        <v>unmöglich</v>
      </c>
      <c r="AF62" s="34" t="str">
        <f t="shared" si="9"/>
        <v>unmöglich</v>
      </c>
      <c r="AG62" s="34" t="str">
        <f t="shared" si="9"/>
        <v>unmöglich</v>
      </c>
      <c r="AH62" s="41" t="str">
        <f t="shared" si="9"/>
        <v>unmöglich</v>
      </c>
    </row>
    <row r="63" spans="10:34" x14ac:dyDescent="0.25">
      <c r="J63" s="93"/>
      <c r="K63" s="65">
        <v>18</v>
      </c>
      <c r="L63" s="73" t="str">
        <f t="shared" si="2"/>
        <v>unmöglich</v>
      </c>
      <c r="M63" s="70" t="str">
        <f t="shared" si="7"/>
        <v>unmöglich</v>
      </c>
      <c r="N63" s="70" t="str">
        <f t="shared" si="7"/>
        <v>unmöglich</v>
      </c>
      <c r="O63" s="70" t="str">
        <f t="shared" si="7"/>
        <v>unmöglich</v>
      </c>
      <c r="P63" s="70" t="str">
        <f t="shared" si="7"/>
        <v>unmöglich</v>
      </c>
      <c r="Q63" s="70" t="str">
        <f t="shared" si="7"/>
        <v>unmöglich</v>
      </c>
      <c r="R63" s="70" t="str">
        <f t="shared" si="7"/>
        <v>unmöglich</v>
      </c>
      <c r="S63" s="70" t="str">
        <f t="shared" si="7"/>
        <v>unmöglich</v>
      </c>
      <c r="T63" s="70" t="str">
        <f t="shared" si="7"/>
        <v>unmöglich</v>
      </c>
      <c r="U63" s="74" t="str">
        <f t="shared" si="7"/>
        <v>unmöglich</v>
      </c>
      <c r="V63" s="46"/>
      <c r="W63" s="93"/>
      <c r="X63" s="35">
        <v>18</v>
      </c>
      <c r="Y63" s="40" t="str">
        <f t="shared" si="9"/>
        <v>unmöglich</v>
      </c>
      <c r="Z63" s="34" t="str">
        <f t="shared" si="9"/>
        <v>unmöglich</v>
      </c>
      <c r="AA63" s="34" t="str">
        <f t="shared" si="9"/>
        <v>unmöglich</v>
      </c>
      <c r="AB63" s="34" t="str">
        <f t="shared" si="9"/>
        <v>unmöglich</v>
      </c>
      <c r="AC63" s="34" t="str">
        <f t="shared" si="9"/>
        <v>unmöglich</v>
      </c>
      <c r="AD63" s="34" t="str">
        <f t="shared" si="9"/>
        <v>unmöglich</v>
      </c>
      <c r="AE63" s="34" t="str">
        <f t="shared" si="9"/>
        <v>unmöglich</v>
      </c>
      <c r="AF63" s="34" t="str">
        <f t="shared" si="9"/>
        <v>unmöglich</v>
      </c>
      <c r="AG63" s="34" t="str">
        <f t="shared" si="9"/>
        <v>unmöglich</v>
      </c>
      <c r="AH63" s="41" t="str">
        <f t="shared" si="9"/>
        <v>unmöglich</v>
      </c>
    </row>
    <row r="64" spans="10:34" x14ac:dyDescent="0.25">
      <c r="J64" s="93"/>
      <c r="K64" s="65">
        <v>18.5</v>
      </c>
      <c r="L64" s="73" t="str">
        <f t="shared" si="2"/>
        <v>unmöglich</v>
      </c>
      <c r="M64" s="70" t="str">
        <f t="shared" si="7"/>
        <v>unmöglich</v>
      </c>
      <c r="N64" s="70" t="str">
        <f t="shared" si="7"/>
        <v>unmöglich</v>
      </c>
      <c r="O64" s="70" t="str">
        <f t="shared" si="7"/>
        <v>unmöglich</v>
      </c>
      <c r="P64" s="70" t="str">
        <f t="shared" si="7"/>
        <v>unmöglich</v>
      </c>
      <c r="Q64" s="70" t="str">
        <f t="shared" si="7"/>
        <v>unmöglich</v>
      </c>
      <c r="R64" s="70" t="str">
        <f t="shared" si="7"/>
        <v>unmöglich</v>
      </c>
      <c r="S64" s="70" t="str">
        <f t="shared" si="7"/>
        <v>unmöglich</v>
      </c>
      <c r="T64" s="70" t="str">
        <f t="shared" si="7"/>
        <v>unmöglich</v>
      </c>
      <c r="U64" s="74" t="str">
        <f t="shared" si="7"/>
        <v>unmöglich</v>
      </c>
      <c r="V64" s="46"/>
      <c r="W64" s="93"/>
      <c r="X64" s="35">
        <v>18.5</v>
      </c>
      <c r="Y64" s="40" t="str">
        <f t="shared" si="9"/>
        <v>unmöglich</v>
      </c>
      <c r="Z64" s="34" t="str">
        <f t="shared" si="9"/>
        <v>unmöglich</v>
      </c>
      <c r="AA64" s="34" t="str">
        <f t="shared" si="9"/>
        <v>unmöglich</v>
      </c>
      <c r="AB64" s="34" t="str">
        <f t="shared" si="9"/>
        <v>unmöglich</v>
      </c>
      <c r="AC64" s="34" t="str">
        <f t="shared" si="9"/>
        <v>unmöglich</v>
      </c>
      <c r="AD64" s="34" t="str">
        <f t="shared" si="9"/>
        <v>unmöglich</v>
      </c>
      <c r="AE64" s="34" t="str">
        <f t="shared" si="9"/>
        <v>unmöglich</v>
      </c>
      <c r="AF64" s="34" t="str">
        <f t="shared" si="9"/>
        <v>unmöglich</v>
      </c>
      <c r="AG64" s="34" t="str">
        <f t="shared" si="9"/>
        <v>unmöglich</v>
      </c>
      <c r="AH64" s="41" t="str">
        <f t="shared" si="9"/>
        <v>unmöglich</v>
      </c>
    </row>
    <row r="65" spans="10:34" x14ac:dyDescent="0.25">
      <c r="J65" s="93"/>
      <c r="K65" s="65">
        <v>19</v>
      </c>
      <c r="L65" s="73" t="str">
        <f t="shared" si="2"/>
        <v>unmöglich</v>
      </c>
      <c r="M65" s="70" t="str">
        <f t="shared" ref="M65:U67" si="10">IF(($L$3/$K65-$L$5+1)*M$9&gt;0,($L$3/$K65-$L$5+1)*M$9,"unmöglich")</f>
        <v>unmöglich</v>
      </c>
      <c r="N65" s="70" t="str">
        <f t="shared" si="10"/>
        <v>unmöglich</v>
      </c>
      <c r="O65" s="70" t="str">
        <f t="shared" si="10"/>
        <v>unmöglich</v>
      </c>
      <c r="P65" s="70" t="str">
        <f t="shared" si="10"/>
        <v>unmöglich</v>
      </c>
      <c r="Q65" s="70" t="str">
        <f t="shared" si="10"/>
        <v>unmöglich</v>
      </c>
      <c r="R65" s="70" t="str">
        <f t="shared" si="10"/>
        <v>unmöglich</v>
      </c>
      <c r="S65" s="70" t="str">
        <f t="shared" si="10"/>
        <v>unmöglich</v>
      </c>
      <c r="T65" s="70" t="str">
        <f t="shared" si="10"/>
        <v>unmöglich</v>
      </c>
      <c r="U65" s="74" t="str">
        <f t="shared" si="10"/>
        <v>unmöglich</v>
      </c>
      <c r="V65" s="46"/>
      <c r="W65" s="93"/>
      <c r="X65" s="35">
        <v>19</v>
      </c>
      <c r="Y65" s="40" t="str">
        <f t="shared" si="9"/>
        <v>unmöglich</v>
      </c>
      <c r="Z65" s="34" t="str">
        <f t="shared" si="9"/>
        <v>unmöglich</v>
      </c>
      <c r="AA65" s="34" t="str">
        <f t="shared" si="9"/>
        <v>unmöglich</v>
      </c>
      <c r="AB65" s="34" t="str">
        <f t="shared" si="9"/>
        <v>unmöglich</v>
      </c>
      <c r="AC65" s="34" t="str">
        <f t="shared" si="9"/>
        <v>unmöglich</v>
      </c>
      <c r="AD65" s="34" t="str">
        <f t="shared" si="9"/>
        <v>unmöglich</v>
      </c>
      <c r="AE65" s="34" t="str">
        <f t="shared" si="9"/>
        <v>unmöglich</v>
      </c>
      <c r="AF65" s="34" t="str">
        <f t="shared" si="9"/>
        <v>unmöglich</v>
      </c>
      <c r="AG65" s="34" t="str">
        <f t="shared" si="9"/>
        <v>unmöglich</v>
      </c>
      <c r="AH65" s="41" t="str">
        <f t="shared" si="9"/>
        <v>unmöglich</v>
      </c>
    </row>
    <row r="66" spans="10:34" x14ac:dyDescent="0.25">
      <c r="J66" s="93"/>
      <c r="K66" s="65">
        <v>19.5</v>
      </c>
      <c r="L66" s="73" t="str">
        <f t="shared" si="2"/>
        <v>unmöglich</v>
      </c>
      <c r="M66" s="70" t="str">
        <f t="shared" si="10"/>
        <v>unmöglich</v>
      </c>
      <c r="N66" s="70" t="str">
        <f t="shared" si="10"/>
        <v>unmöglich</v>
      </c>
      <c r="O66" s="70" t="str">
        <f t="shared" si="10"/>
        <v>unmöglich</v>
      </c>
      <c r="P66" s="70" t="str">
        <f t="shared" si="10"/>
        <v>unmöglich</v>
      </c>
      <c r="Q66" s="70" t="str">
        <f t="shared" si="10"/>
        <v>unmöglich</v>
      </c>
      <c r="R66" s="70" t="str">
        <f t="shared" si="10"/>
        <v>unmöglich</v>
      </c>
      <c r="S66" s="70" t="str">
        <f t="shared" si="10"/>
        <v>unmöglich</v>
      </c>
      <c r="T66" s="70" t="str">
        <f t="shared" si="10"/>
        <v>unmöglich</v>
      </c>
      <c r="U66" s="74" t="str">
        <f t="shared" si="10"/>
        <v>unmöglich</v>
      </c>
      <c r="V66" s="46"/>
      <c r="W66" s="93"/>
      <c r="X66" s="35">
        <v>19.5</v>
      </c>
      <c r="Y66" s="40" t="str">
        <f t="shared" si="9"/>
        <v>unmöglich</v>
      </c>
      <c r="Z66" s="34" t="str">
        <f t="shared" si="9"/>
        <v>unmöglich</v>
      </c>
      <c r="AA66" s="34" t="str">
        <f t="shared" si="9"/>
        <v>unmöglich</v>
      </c>
      <c r="AB66" s="34" t="str">
        <f t="shared" si="9"/>
        <v>unmöglich</v>
      </c>
      <c r="AC66" s="34" t="str">
        <f t="shared" si="9"/>
        <v>unmöglich</v>
      </c>
      <c r="AD66" s="34" t="str">
        <f t="shared" si="9"/>
        <v>unmöglich</v>
      </c>
      <c r="AE66" s="34" t="str">
        <f t="shared" si="9"/>
        <v>unmöglich</v>
      </c>
      <c r="AF66" s="34" t="str">
        <f t="shared" si="9"/>
        <v>unmöglich</v>
      </c>
      <c r="AG66" s="34" t="str">
        <f t="shared" si="9"/>
        <v>unmöglich</v>
      </c>
      <c r="AH66" s="41" t="str">
        <f t="shared" si="9"/>
        <v>unmöglich</v>
      </c>
    </row>
    <row r="67" spans="10:34" ht="15.75" thickBot="1" x14ac:dyDescent="0.3">
      <c r="J67" s="94"/>
      <c r="K67" s="66">
        <v>20</v>
      </c>
      <c r="L67" s="75" t="str">
        <f t="shared" si="2"/>
        <v>unmöglich</v>
      </c>
      <c r="M67" s="76" t="str">
        <f t="shared" si="10"/>
        <v>unmöglich</v>
      </c>
      <c r="N67" s="76" t="str">
        <f t="shared" si="10"/>
        <v>unmöglich</v>
      </c>
      <c r="O67" s="76" t="str">
        <f t="shared" si="10"/>
        <v>unmöglich</v>
      </c>
      <c r="P67" s="76" t="str">
        <f t="shared" si="10"/>
        <v>unmöglich</v>
      </c>
      <c r="Q67" s="76" t="str">
        <f t="shared" si="10"/>
        <v>unmöglich</v>
      </c>
      <c r="R67" s="76" t="str">
        <f t="shared" si="10"/>
        <v>unmöglich</v>
      </c>
      <c r="S67" s="76" t="str">
        <f t="shared" si="10"/>
        <v>unmöglich</v>
      </c>
      <c r="T67" s="76" t="str">
        <f t="shared" si="10"/>
        <v>unmöglich</v>
      </c>
      <c r="U67" s="77" t="str">
        <f t="shared" si="10"/>
        <v>unmöglich</v>
      </c>
      <c r="V67" s="46"/>
      <c r="W67" s="94"/>
      <c r="X67" s="36">
        <v>20</v>
      </c>
      <c r="Y67" s="42" t="str">
        <f t="shared" si="9"/>
        <v>unmöglich</v>
      </c>
      <c r="Z67" s="43" t="str">
        <f t="shared" si="9"/>
        <v>unmöglich</v>
      </c>
      <c r="AA67" s="43" t="str">
        <f t="shared" si="9"/>
        <v>unmöglich</v>
      </c>
      <c r="AB67" s="43" t="str">
        <f t="shared" si="9"/>
        <v>unmöglich</v>
      </c>
      <c r="AC67" s="43" t="str">
        <f t="shared" si="9"/>
        <v>unmöglich</v>
      </c>
      <c r="AD67" s="43" t="str">
        <f t="shared" si="9"/>
        <v>unmöglich</v>
      </c>
      <c r="AE67" s="43" t="str">
        <f t="shared" si="9"/>
        <v>unmöglich</v>
      </c>
      <c r="AF67" s="43" t="str">
        <f t="shared" si="9"/>
        <v>unmöglich</v>
      </c>
      <c r="AG67" s="43" t="str">
        <f t="shared" si="9"/>
        <v>unmöglich</v>
      </c>
      <c r="AH67" s="44" t="str">
        <f t="shared" si="9"/>
        <v>unmöglich</v>
      </c>
    </row>
    <row r="68" spans="10:34" x14ac:dyDescent="0.25">
      <c r="V68" s="46"/>
    </row>
  </sheetData>
  <mergeCells count="19">
    <mergeCell ref="G6:I6"/>
    <mergeCell ref="F14:F15"/>
    <mergeCell ref="Y7:AH8"/>
    <mergeCell ref="W10:W67"/>
    <mergeCell ref="J3:K3"/>
    <mergeCell ref="J4:K4"/>
    <mergeCell ref="W3:X3"/>
    <mergeCell ref="J7:K9"/>
    <mergeCell ref="J10:J67"/>
    <mergeCell ref="L7:U8"/>
    <mergeCell ref="W7:X9"/>
    <mergeCell ref="J5:K5"/>
    <mergeCell ref="W4:X4"/>
    <mergeCell ref="W5:X5"/>
    <mergeCell ref="Y1:AF1"/>
    <mergeCell ref="A1:G1"/>
    <mergeCell ref="L1:S1"/>
    <mergeCell ref="G4:I4"/>
    <mergeCell ref="G5:I5"/>
  </mergeCells>
  <conditionalFormatting sqref="F14:F15">
    <cfRule type="colorScale" priority="4">
      <colorScale>
        <cfvo type="num" val="0"/>
        <cfvo type="num" val="10"/>
        <cfvo type="num" val="40"/>
        <color rgb="FF00B050"/>
        <color rgb="FFFFFF00"/>
        <color rgb="FFFF0000"/>
      </colorScale>
    </cfRule>
  </conditionalFormatting>
  <conditionalFormatting sqref="Y10:AH67">
    <cfRule type="colorScale" priority="2">
      <colorScale>
        <cfvo type="num" val="0"/>
        <cfvo type="num" val="100"/>
        <cfvo type="num" val="600"/>
        <color rgb="FF00B050"/>
        <color rgb="FFFFFF00"/>
        <color rgb="FFFF0000"/>
      </colorScale>
    </cfRule>
  </conditionalFormatting>
  <conditionalFormatting sqref="V14:V68 L10:U67">
    <cfRule type="colorScale" priority="1">
      <colorScale>
        <cfvo type="num" val="0"/>
        <cfvo type="num" val="20"/>
        <cfvo type="num" val="100"/>
        <color rgb="FFFF0000"/>
        <color rgb="FFFFFF00"/>
        <color rgb="FF00B050"/>
      </colorScale>
    </cfRule>
  </conditionalFormatting>
  <pageMargins left="0.7" right="0.7" top="0.78740157499999996" bottom="0.78740157499999996" header="0.3" footer="0.3"/>
  <pageSetup paperSize="8" orientation="portrait" horizontalDpi="1200" verticalDpi="1200" r:id="rId1"/>
  <headerFooter>
    <oddFooter>&amp;RSeite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37ADE-11E9-4FF9-9B15-6D931D4092DC}">
  <dimension ref="A1:T503"/>
  <sheetViews>
    <sheetView workbookViewId="0">
      <selection activeCell="B2" sqref="B2:C503"/>
    </sheetView>
  </sheetViews>
  <sheetFormatPr baseColWidth="10" defaultRowHeight="15" x14ac:dyDescent="0.25"/>
  <cols>
    <col min="1" max="1" width="12.7109375" customWidth="1"/>
  </cols>
  <sheetData>
    <row r="1" spans="1:20" x14ac:dyDescent="0.25">
      <c r="B1" s="113" t="s">
        <v>24</v>
      </c>
      <c r="C1" s="113"/>
    </row>
    <row r="2" spans="1:20" x14ac:dyDescent="0.25">
      <c r="A2" t="s">
        <v>21</v>
      </c>
      <c r="B2" t="s">
        <v>22</v>
      </c>
      <c r="C2" t="s">
        <v>23</v>
      </c>
    </row>
    <row r="3" spans="1:20" x14ac:dyDescent="0.25">
      <c r="A3">
        <v>0</v>
      </c>
      <c r="B3">
        <v>0</v>
      </c>
      <c r="C3">
        <f>Benutzeroberfläche!C8*Benutzeroberfläche!C9</f>
        <v>20</v>
      </c>
      <c r="F3" t="s">
        <v>26</v>
      </c>
      <c r="I3" t="s">
        <v>27</v>
      </c>
      <c r="J3" t="s">
        <v>28</v>
      </c>
      <c r="N3" t="s">
        <v>27</v>
      </c>
      <c r="R3" t="s">
        <v>27</v>
      </c>
      <c r="S3" t="s">
        <v>32</v>
      </c>
      <c r="T3" t="s">
        <v>28</v>
      </c>
    </row>
    <row r="4" spans="1:20" x14ac:dyDescent="0.25">
      <c r="A4">
        <v>1</v>
      </c>
      <c r="B4">
        <f>IF(A4&lt;Benutzeroberfläche!$C$14,IF((B3+Benutzeroberfläche!$C$9)-Benutzeroberfläche!$C$9&gt;Benutzeroberfläche!$C$5+Benutzeroberfläche!$C$9-Benutzeroberfläche!$C$9*Benutzeroberfläche!$C$8,"Digggaaa",IF(A4+Benutzeroberfläche!$C$8-Benutzeroberfläche!$C$10-1&lt;=Benutzeroberfläche!$C$5,IF(INT($A4/Benutzeroberfläche!$C$10)=$A4/Benutzeroberfläche!$C$10,B3+Benutzeroberfläche!$C$9,B3),"Amk")),"BMK")</f>
        <v>0</v>
      </c>
      <c r="C4">
        <f>IF(B4+Benutzeroberfläche!$C$8*Benutzeroberfläche!$C$9&lt;Benutzeroberfläche!$C$5,B4+Benutzeroberfläche!$C$8*Benutzeroberfläche!$C$9,Benutzeroberfläche!$C$5)</f>
        <v>20</v>
      </c>
      <c r="E4">
        <f>IF((B3+Benutzeroberfläche!$C$9)&gt;Benutzeroberfläche!$C$5,0,IF(A4+Benutzeroberfläche!$C$8-1&lt;=Benutzeroberfläche!$C$5,IF(INT($A4/Benutzeroberfläche!$C$10)=$A4/Benutzeroberfläche!$C$10,B3+Benutzeroberfläche!$C$9,B3),""))</f>
        <v>0</v>
      </c>
      <c r="F4">
        <f>(B3+Benutzeroberfläche!$C$9)</f>
        <v>0.5</v>
      </c>
      <c r="G4" t="s">
        <v>25</v>
      </c>
      <c r="H4">
        <f>Benutzeroberfläche!$C$5+Benutzeroberfläche!$C$9-Benutzeroberfläche!$C$9*Benutzeroberfläche!$C$8</f>
        <v>160.5</v>
      </c>
      <c r="I4">
        <v>0</v>
      </c>
      <c r="J4" t="s">
        <v>26</v>
      </c>
      <c r="K4">
        <f>A4+Benutzeroberfläche!$C$8-1</f>
        <v>40</v>
      </c>
      <c r="L4" t="s">
        <v>29</v>
      </c>
      <c r="M4">
        <f>Benutzeroberfläche!$C$5</f>
        <v>180</v>
      </c>
      <c r="N4" t="s">
        <v>26</v>
      </c>
      <c r="O4">
        <f>INT($A4/Benutzeroberfläche!$C$10)</f>
        <v>0</v>
      </c>
      <c r="P4" t="s">
        <v>30</v>
      </c>
      <c r="Q4">
        <f>$A4/Benutzeroberfläche!$C$10</f>
        <v>0.5</v>
      </c>
      <c r="R4" t="s">
        <v>31</v>
      </c>
      <c r="S4" t="s">
        <v>33</v>
      </c>
      <c r="T4" t="s">
        <v>34</v>
      </c>
    </row>
    <row r="5" spans="1:20" x14ac:dyDescent="0.25">
      <c r="A5">
        <v>2</v>
      </c>
      <c r="B5">
        <f>IF(A5&lt;Benutzeroberfläche!$C$14,IF((B4+Benutzeroberfläche!$C$9)-Benutzeroberfläche!$C$9&gt;Benutzeroberfläche!$C$5+Benutzeroberfläche!$C$9-Benutzeroberfläche!$C$9*Benutzeroberfläche!$C$8,"Digggaaa",IF(A5+Benutzeroberfläche!$C$8-Benutzeroberfläche!$C$10-1&lt;=Benutzeroberfläche!$C$5,IF(INT($A5/Benutzeroberfläche!$C$10)=$A5/Benutzeroberfläche!$C$10,B4+Benutzeroberfläche!$C$9,B4),"Amk")),"BMK")</f>
        <v>0.5</v>
      </c>
      <c r="C5">
        <f>IF(B5+Benutzeroberfläche!$C$8*Benutzeroberfläche!$C$9&lt;Benutzeroberfläche!$C$5,B5+Benutzeroberfläche!$C$8*Benutzeroberfläche!$C$9,Benutzeroberfläche!$C$5)</f>
        <v>20.5</v>
      </c>
      <c r="E5">
        <f>IF((B4+Benutzeroberfläche!$C$9)&gt;Benutzeroberfläche!$C$5,0,IF(A5+Benutzeroberfläche!$C$8-1&lt;=Benutzeroberfläche!$C$5,IF(INT($A5/Benutzeroberfläche!$C$10)=$A5/Benutzeroberfläche!$C$10,B4+Benutzeroberfläche!$C$9,B4),""))</f>
        <v>0.5</v>
      </c>
      <c r="F5">
        <f>(B4+Benutzeroberfläche!$C$9)</f>
        <v>0.5</v>
      </c>
      <c r="G5" t="s">
        <v>25</v>
      </c>
      <c r="H5">
        <f>Benutzeroberfläche!$C$5+Benutzeroberfläche!$C$9-Benutzeroberfläche!$C$9*Benutzeroberfläche!$C$8</f>
        <v>160.5</v>
      </c>
      <c r="I5">
        <v>0</v>
      </c>
      <c r="J5" t="s">
        <v>26</v>
      </c>
      <c r="K5">
        <f>A5+Benutzeroberfläche!$C$8-1</f>
        <v>41</v>
      </c>
      <c r="L5" t="s">
        <v>29</v>
      </c>
      <c r="M5">
        <f>Benutzeroberfläche!$C$5</f>
        <v>180</v>
      </c>
      <c r="N5" t="s">
        <v>26</v>
      </c>
      <c r="O5">
        <f>INT($A5/Benutzeroberfläche!$C$10)</f>
        <v>1</v>
      </c>
      <c r="P5" t="s">
        <v>30</v>
      </c>
      <c r="Q5">
        <f>$A5/Benutzeroberfläche!$C$10</f>
        <v>1</v>
      </c>
      <c r="R5" t="s">
        <v>35</v>
      </c>
      <c r="S5" t="s">
        <v>36</v>
      </c>
      <c r="T5" t="s">
        <v>34</v>
      </c>
    </row>
    <row r="6" spans="1:20" x14ac:dyDescent="0.25">
      <c r="A6">
        <v>3</v>
      </c>
      <c r="B6">
        <f>IF(A6&lt;Benutzeroberfläche!$C$14,IF((B5+Benutzeroberfläche!$C$9)-Benutzeroberfläche!$C$9&gt;Benutzeroberfläche!$C$5+Benutzeroberfläche!$C$9-Benutzeroberfläche!$C$9*Benutzeroberfläche!$C$8,"Digggaaa",IF(A6+Benutzeroberfläche!$C$8-Benutzeroberfläche!$C$10-1&lt;=Benutzeroberfläche!$C$5,IF(INT($A6/Benutzeroberfläche!$C$10)=$A6/Benutzeroberfläche!$C$10,B5+Benutzeroberfläche!$C$9,B5),"Amk")),"BMK")</f>
        <v>0.5</v>
      </c>
      <c r="C6">
        <f>IF(B6+Benutzeroberfläche!$C$8*Benutzeroberfläche!$C$9&lt;Benutzeroberfläche!$C$5,B6+Benutzeroberfläche!$C$8*Benutzeroberfläche!$C$9,Benutzeroberfläche!$C$5)</f>
        <v>20.5</v>
      </c>
      <c r="E6">
        <f>IF((B5+Benutzeroberfläche!$C$9)&gt;Benutzeroberfläche!$C$5,0,IF(A6+Benutzeroberfläche!$C$8-1&lt;=Benutzeroberfläche!$C$5,IF(INT($A6/Benutzeroberfläche!$C$10)=$A6/Benutzeroberfläche!$C$10,B5+Benutzeroberfläche!$C$9,B5),""))</f>
        <v>0.5</v>
      </c>
      <c r="F6">
        <f>(B5+Benutzeroberfläche!$C$9)</f>
        <v>1</v>
      </c>
      <c r="G6" t="s">
        <v>25</v>
      </c>
      <c r="H6">
        <f>Benutzeroberfläche!$C$5+Benutzeroberfläche!$C$9-Benutzeroberfläche!$C$9*Benutzeroberfläche!$C$8</f>
        <v>160.5</v>
      </c>
      <c r="I6">
        <v>0</v>
      </c>
      <c r="J6" t="s">
        <v>26</v>
      </c>
      <c r="K6">
        <f>A6+Benutzeroberfläche!$C$8-1</f>
        <v>42</v>
      </c>
      <c r="L6" t="s">
        <v>29</v>
      </c>
      <c r="M6">
        <f>Benutzeroberfläche!$C$5</f>
        <v>180</v>
      </c>
      <c r="N6" t="s">
        <v>26</v>
      </c>
      <c r="O6">
        <f>INT($A6/Benutzeroberfläche!$C$10)</f>
        <v>1</v>
      </c>
      <c r="P6" t="s">
        <v>30</v>
      </c>
      <c r="Q6">
        <f>$A6/Benutzeroberfläche!$C$10</f>
        <v>1.5</v>
      </c>
      <c r="R6" t="s">
        <v>37</v>
      </c>
      <c r="S6" t="s">
        <v>38</v>
      </c>
      <c r="T6" t="s">
        <v>34</v>
      </c>
    </row>
    <row r="7" spans="1:20" x14ac:dyDescent="0.25">
      <c r="A7">
        <v>4</v>
      </c>
      <c r="B7">
        <f>IF(A7&lt;Benutzeroberfläche!$C$14,IF((B6+Benutzeroberfläche!$C$9)-Benutzeroberfläche!$C$9&gt;Benutzeroberfläche!$C$5+Benutzeroberfläche!$C$9-Benutzeroberfläche!$C$9*Benutzeroberfläche!$C$8,"Digggaaa",IF(A7+Benutzeroberfläche!$C$8-Benutzeroberfläche!$C$10-1&lt;=Benutzeroberfläche!$C$5,IF(INT($A7/Benutzeroberfläche!$C$10)=$A7/Benutzeroberfläche!$C$10,B6+Benutzeroberfläche!$C$9,B6),"Amk")),"BMK")</f>
        <v>1</v>
      </c>
      <c r="C7">
        <f>IF(B7+Benutzeroberfläche!$C$8*Benutzeroberfläche!$C$9&lt;Benutzeroberfläche!$C$5,B7+Benutzeroberfläche!$C$8*Benutzeroberfläche!$C$9,Benutzeroberfläche!$C$5)</f>
        <v>21</v>
      </c>
      <c r="E7">
        <f>IF((B6+Benutzeroberfläche!$C$9)&gt;Benutzeroberfläche!$C$5,0,IF(A7+Benutzeroberfläche!$C$8-1&lt;=Benutzeroberfläche!$C$5,IF(INT($A7/Benutzeroberfläche!$C$10)=$A7/Benutzeroberfläche!$C$10,B6+Benutzeroberfläche!$C$9,B6),""))</f>
        <v>1</v>
      </c>
      <c r="F7">
        <f>(B6+Benutzeroberfläche!$C$9)</f>
        <v>1</v>
      </c>
      <c r="G7" t="s">
        <v>25</v>
      </c>
      <c r="H7">
        <f>Benutzeroberfläche!$C$5+Benutzeroberfläche!$C$9-Benutzeroberfläche!$C$9*Benutzeroberfläche!$C$8</f>
        <v>160.5</v>
      </c>
      <c r="I7">
        <v>0</v>
      </c>
      <c r="J7" t="s">
        <v>26</v>
      </c>
      <c r="K7">
        <f>A7+Benutzeroberfläche!$C$8-1</f>
        <v>43</v>
      </c>
      <c r="L7" t="s">
        <v>29</v>
      </c>
      <c r="M7">
        <f>Benutzeroberfläche!$C$5</f>
        <v>180</v>
      </c>
      <c r="N7" t="s">
        <v>26</v>
      </c>
      <c r="O7">
        <f>INT($A7/Benutzeroberfläche!$C$10)</f>
        <v>2</v>
      </c>
      <c r="P7" t="s">
        <v>30</v>
      </c>
      <c r="Q7">
        <f>$A7/Benutzeroberfläche!$C$10</f>
        <v>2</v>
      </c>
      <c r="R7" t="s">
        <v>39</v>
      </c>
      <c r="S7" t="s">
        <v>40</v>
      </c>
      <c r="T7" t="s">
        <v>34</v>
      </c>
    </row>
    <row r="8" spans="1:20" x14ac:dyDescent="0.25">
      <c r="A8">
        <v>5</v>
      </c>
      <c r="B8">
        <f>IF(A8&lt;Benutzeroberfläche!$C$14,IF((B7+Benutzeroberfläche!$C$9)-Benutzeroberfläche!$C$9&gt;Benutzeroberfläche!$C$5+Benutzeroberfläche!$C$9-Benutzeroberfläche!$C$9*Benutzeroberfläche!$C$8,"Digggaaa",IF(A8+Benutzeroberfläche!$C$8-Benutzeroberfläche!$C$10-1&lt;=Benutzeroberfläche!$C$5,IF(INT($A8/Benutzeroberfläche!$C$10)=$A8/Benutzeroberfläche!$C$10,B7+Benutzeroberfläche!$C$9,B7),"Amk")),"BMK")</f>
        <v>1</v>
      </c>
      <c r="C8">
        <f>IF(B8+Benutzeroberfläche!$C$8*Benutzeroberfläche!$C$9&lt;Benutzeroberfläche!$C$5,B8+Benutzeroberfläche!$C$8*Benutzeroberfläche!$C$9,Benutzeroberfläche!$C$5)</f>
        <v>21</v>
      </c>
      <c r="E8">
        <f>IF((B7+Benutzeroberfläche!$C$9)&gt;Benutzeroberfläche!$C$5,0,IF(A8+Benutzeroberfläche!$C$8-1&lt;=Benutzeroberfläche!$C$5,IF(INT($A8/Benutzeroberfläche!$C$10)=$A8/Benutzeroberfläche!$C$10,B7+Benutzeroberfläche!$C$9,B7),""))</f>
        <v>1</v>
      </c>
      <c r="F8">
        <f>(B7+Benutzeroberfläche!$C$9)</f>
        <v>1.5</v>
      </c>
      <c r="G8" t="s">
        <v>25</v>
      </c>
      <c r="H8">
        <f>Benutzeroberfläche!$C$5+Benutzeroberfläche!$C$9-Benutzeroberfläche!$C$9*Benutzeroberfläche!$C$8</f>
        <v>160.5</v>
      </c>
      <c r="I8">
        <v>0</v>
      </c>
      <c r="J8" t="s">
        <v>26</v>
      </c>
      <c r="K8">
        <f>A8+Benutzeroberfläche!$C$8-1</f>
        <v>44</v>
      </c>
      <c r="L8" t="s">
        <v>29</v>
      </c>
      <c r="M8">
        <f>Benutzeroberfläche!$C$5</f>
        <v>180</v>
      </c>
      <c r="N8" t="s">
        <v>26</v>
      </c>
      <c r="O8">
        <f>INT($A8/Benutzeroberfläche!$C$10)</f>
        <v>2</v>
      </c>
      <c r="P8" t="s">
        <v>30</v>
      </c>
      <c r="Q8">
        <f>$A8/Benutzeroberfläche!$C$10</f>
        <v>2.5</v>
      </c>
      <c r="R8" t="s">
        <v>41</v>
      </c>
      <c r="S8" t="s">
        <v>42</v>
      </c>
      <c r="T8" t="s">
        <v>34</v>
      </c>
    </row>
    <row r="9" spans="1:20" x14ac:dyDescent="0.25">
      <c r="A9">
        <v>6</v>
      </c>
      <c r="B9">
        <f>IF(A9&lt;Benutzeroberfläche!$C$14,IF((B8+Benutzeroberfläche!$C$9)-Benutzeroberfläche!$C$9&gt;Benutzeroberfläche!$C$5+Benutzeroberfläche!$C$9-Benutzeroberfläche!$C$9*Benutzeroberfläche!$C$8,"Digggaaa",IF(A9+Benutzeroberfläche!$C$8-Benutzeroberfläche!$C$10-1&lt;=Benutzeroberfläche!$C$5,IF(INT($A9/Benutzeroberfläche!$C$10)=$A9/Benutzeroberfläche!$C$10,B8+Benutzeroberfläche!$C$9,B8),"Amk")),"BMK")</f>
        <v>1.5</v>
      </c>
      <c r="C9">
        <f>IF(B9+Benutzeroberfläche!$C$8*Benutzeroberfläche!$C$9&lt;Benutzeroberfläche!$C$5,B9+Benutzeroberfläche!$C$8*Benutzeroberfläche!$C$9,Benutzeroberfläche!$C$5)</f>
        <v>21.5</v>
      </c>
      <c r="E9">
        <f>IF((B8+Benutzeroberfläche!$C$9)&gt;Benutzeroberfläche!$C$5,0,IF(A9+Benutzeroberfläche!$C$8-1&lt;=Benutzeroberfläche!$C$5,IF(INT($A9/Benutzeroberfläche!$C$10)=$A9/Benutzeroberfläche!$C$10,B8+Benutzeroberfläche!$C$9,B8),""))</f>
        <v>1.5</v>
      </c>
      <c r="F9">
        <f>(B8+Benutzeroberfläche!$C$9)</f>
        <v>1.5</v>
      </c>
      <c r="G9" t="s">
        <v>25</v>
      </c>
      <c r="H9">
        <f>Benutzeroberfläche!$C$5+Benutzeroberfläche!$C$9-Benutzeroberfläche!$C$9*Benutzeroberfläche!$C$8</f>
        <v>160.5</v>
      </c>
      <c r="I9">
        <v>0</v>
      </c>
      <c r="J9" t="s">
        <v>26</v>
      </c>
      <c r="K9">
        <f>A9+Benutzeroberfläche!$C$8-1</f>
        <v>45</v>
      </c>
      <c r="L9" t="s">
        <v>29</v>
      </c>
      <c r="M9">
        <f>Benutzeroberfläche!$C$5</f>
        <v>180</v>
      </c>
      <c r="N9" t="s">
        <v>26</v>
      </c>
      <c r="O9">
        <f>INT($A9/Benutzeroberfläche!$C$10)</f>
        <v>3</v>
      </c>
      <c r="P9" t="s">
        <v>30</v>
      </c>
      <c r="Q9">
        <f>$A9/Benutzeroberfläche!$C$10</f>
        <v>3</v>
      </c>
      <c r="R9" t="s">
        <v>43</v>
      </c>
      <c r="S9" t="s">
        <v>44</v>
      </c>
      <c r="T9" t="s">
        <v>34</v>
      </c>
    </row>
    <row r="10" spans="1:20" x14ac:dyDescent="0.25">
      <c r="A10">
        <v>7</v>
      </c>
      <c r="B10">
        <f>IF(A10&lt;Benutzeroberfläche!$C$14,IF((B9+Benutzeroberfläche!$C$9)-Benutzeroberfläche!$C$9&gt;Benutzeroberfläche!$C$5+Benutzeroberfläche!$C$9-Benutzeroberfläche!$C$9*Benutzeroberfläche!$C$8,"Digggaaa",IF(A10+Benutzeroberfläche!$C$8-Benutzeroberfläche!$C$10-1&lt;=Benutzeroberfläche!$C$5,IF(INT($A10/Benutzeroberfläche!$C$10)=$A10/Benutzeroberfläche!$C$10,B9+Benutzeroberfläche!$C$9,B9),"Amk")),"BMK")</f>
        <v>1.5</v>
      </c>
      <c r="C10">
        <f>IF(B10+Benutzeroberfläche!$C$8*Benutzeroberfläche!$C$9&lt;Benutzeroberfläche!$C$5,B10+Benutzeroberfläche!$C$8*Benutzeroberfläche!$C$9,Benutzeroberfläche!$C$5)</f>
        <v>21.5</v>
      </c>
      <c r="E10">
        <f>IF((B9+Benutzeroberfläche!$C$9)&gt;Benutzeroberfläche!$C$5,0,IF(A10+Benutzeroberfläche!$C$8-1&lt;=Benutzeroberfläche!$C$5,IF(INT($A10/Benutzeroberfläche!$C$10)=$A10/Benutzeroberfläche!$C$10,B9+Benutzeroberfläche!$C$9,B9),""))</f>
        <v>1.5</v>
      </c>
      <c r="F10">
        <f>(B9+Benutzeroberfläche!$C$9)</f>
        <v>2</v>
      </c>
      <c r="G10" t="s">
        <v>25</v>
      </c>
      <c r="H10">
        <f>Benutzeroberfläche!$C$5+Benutzeroberfläche!$C$9-Benutzeroberfläche!$C$9*Benutzeroberfläche!$C$8</f>
        <v>160.5</v>
      </c>
      <c r="I10">
        <v>0</v>
      </c>
      <c r="J10" t="s">
        <v>26</v>
      </c>
      <c r="K10">
        <f>A10+Benutzeroberfläche!$C$8-1</f>
        <v>46</v>
      </c>
      <c r="L10" t="s">
        <v>29</v>
      </c>
      <c r="M10">
        <f>Benutzeroberfläche!$C$5</f>
        <v>180</v>
      </c>
      <c r="N10" t="s">
        <v>26</v>
      </c>
      <c r="O10">
        <f>INT($A10/Benutzeroberfläche!$C$10)</f>
        <v>3</v>
      </c>
      <c r="P10" t="s">
        <v>30</v>
      </c>
      <c r="Q10">
        <f>$A10/Benutzeroberfläche!$C$10</f>
        <v>3.5</v>
      </c>
      <c r="R10" t="s">
        <v>45</v>
      </c>
      <c r="S10" t="s">
        <v>46</v>
      </c>
      <c r="T10" t="s">
        <v>34</v>
      </c>
    </row>
    <row r="11" spans="1:20" x14ac:dyDescent="0.25">
      <c r="A11">
        <v>8</v>
      </c>
      <c r="B11">
        <f>IF(A11&lt;Benutzeroberfläche!$C$14,IF((B10+Benutzeroberfläche!$C$9)-Benutzeroberfläche!$C$9&gt;Benutzeroberfläche!$C$5+Benutzeroberfläche!$C$9-Benutzeroberfläche!$C$9*Benutzeroberfläche!$C$8,"Digggaaa",IF(A11+Benutzeroberfläche!$C$8-Benutzeroberfläche!$C$10-1&lt;=Benutzeroberfläche!$C$5,IF(INT($A11/Benutzeroberfläche!$C$10)=$A11/Benutzeroberfläche!$C$10,B10+Benutzeroberfläche!$C$9,B10),"Amk")),"BMK")</f>
        <v>2</v>
      </c>
      <c r="C11">
        <f>IF(B11+Benutzeroberfläche!$C$8*Benutzeroberfläche!$C$9&lt;Benutzeroberfläche!$C$5,B11+Benutzeroberfläche!$C$8*Benutzeroberfläche!$C$9,Benutzeroberfläche!$C$5)</f>
        <v>22</v>
      </c>
      <c r="E11">
        <f>IF((B10+Benutzeroberfläche!$C$9)&gt;Benutzeroberfläche!$C$5,0,IF(A11+Benutzeroberfläche!$C$8-1&lt;=Benutzeroberfläche!$C$5,IF(INT($A11/Benutzeroberfläche!$C$10)=$A11/Benutzeroberfläche!$C$10,B10+Benutzeroberfläche!$C$9,B10),""))</f>
        <v>2</v>
      </c>
      <c r="F11">
        <f>(B10+Benutzeroberfläche!$C$9)</f>
        <v>2</v>
      </c>
      <c r="G11" t="s">
        <v>25</v>
      </c>
      <c r="H11">
        <f>Benutzeroberfläche!$C$5+Benutzeroberfläche!$C$9-Benutzeroberfläche!$C$9*Benutzeroberfläche!$C$8</f>
        <v>160.5</v>
      </c>
      <c r="I11">
        <v>0</v>
      </c>
      <c r="J11" t="s">
        <v>26</v>
      </c>
      <c r="K11">
        <f>A11+Benutzeroberfläche!$C$8-1</f>
        <v>47</v>
      </c>
      <c r="L11" t="s">
        <v>29</v>
      </c>
      <c r="M11">
        <f>Benutzeroberfläche!$C$5</f>
        <v>180</v>
      </c>
      <c r="N11" t="s">
        <v>26</v>
      </c>
      <c r="O11">
        <f>INT($A11/Benutzeroberfläche!$C$10)</f>
        <v>4</v>
      </c>
      <c r="P11" t="s">
        <v>30</v>
      </c>
      <c r="Q11">
        <f>$A11/Benutzeroberfläche!$C$10</f>
        <v>4</v>
      </c>
      <c r="R11" t="s">
        <v>47</v>
      </c>
      <c r="S11" t="s">
        <v>48</v>
      </c>
      <c r="T11" t="s">
        <v>34</v>
      </c>
    </row>
    <row r="12" spans="1:20" x14ac:dyDescent="0.25">
      <c r="A12">
        <v>9</v>
      </c>
      <c r="B12">
        <f>IF(A12&lt;Benutzeroberfläche!$C$14,IF((B11+Benutzeroberfläche!$C$9)-Benutzeroberfläche!$C$9&gt;Benutzeroberfläche!$C$5+Benutzeroberfläche!$C$9-Benutzeroberfläche!$C$9*Benutzeroberfläche!$C$8,"Digggaaa",IF(A12+Benutzeroberfläche!$C$8-Benutzeroberfläche!$C$10-1&lt;=Benutzeroberfläche!$C$5,IF(INT($A12/Benutzeroberfläche!$C$10)=$A12/Benutzeroberfläche!$C$10,B11+Benutzeroberfläche!$C$9,B11),"Amk")),"BMK")</f>
        <v>2</v>
      </c>
      <c r="C12">
        <f>IF(B12+Benutzeroberfläche!$C$8*Benutzeroberfläche!$C$9&lt;Benutzeroberfläche!$C$5,B12+Benutzeroberfläche!$C$8*Benutzeroberfläche!$C$9,Benutzeroberfläche!$C$5)</f>
        <v>22</v>
      </c>
      <c r="E12">
        <f>IF((B11+Benutzeroberfläche!$C$9)&gt;Benutzeroberfläche!$C$5,0,IF(A12+Benutzeroberfläche!$C$8-1&lt;=Benutzeroberfläche!$C$5,IF(INT($A12/Benutzeroberfläche!$C$10)=$A12/Benutzeroberfläche!$C$10,B11+Benutzeroberfläche!$C$9,B11),""))</f>
        <v>2</v>
      </c>
      <c r="F12">
        <f>(B11+Benutzeroberfläche!$C$9)</f>
        <v>2.5</v>
      </c>
      <c r="G12" t="s">
        <v>25</v>
      </c>
      <c r="H12">
        <f>Benutzeroberfläche!$C$5+Benutzeroberfläche!$C$9-Benutzeroberfläche!$C$9*Benutzeroberfläche!$C$8</f>
        <v>160.5</v>
      </c>
      <c r="I12">
        <v>0</v>
      </c>
      <c r="J12" t="s">
        <v>26</v>
      </c>
      <c r="K12">
        <f>A12+Benutzeroberfläche!$C$8-1</f>
        <v>48</v>
      </c>
      <c r="L12" t="s">
        <v>29</v>
      </c>
      <c r="M12">
        <f>Benutzeroberfläche!$C$5</f>
        <v>180</v>
      </c>
      <c r="N12" t="s">
        <v>26</v>
      </c>
      <c r="O12">
        <f>INT($A12/Benutzeroberfläche!$C$10)</f>
        <v>4</v>
      </c>
      <c r="P12" t="s">
        <v>30</v>
      </c>
      <c r="Q12">
        <f>$A12/Benutzeroberfläche!$C$10</f>
        <v>4.5</v>
      </c>
      <c r="R12" t="s">
        <v>49</v>
      </c>
      <c r="S12" t="s">
        <v>50</v>
      </c>
      <c r="T12" t="s">
        <v>34</v>
      </c>
    </row>
    <row r="13" spans="1:20" x14ac:dyDescent="0.25">
      <c r="A13">
        <v>10</v>
      </c>
      <c r="B13">
        <f>IF(A13&lt;Benutzeroberfläche!$C$14,IF((B12+Benutzeroberfläche!$C$9)-Benutzeroberfläche!$C$9&gt;Benutzeroberfläche!$C$5+Benutzeroberfläche!$C$9-Benutzeroberfläche!$C$9*Benutzeroberfläche!$C$8,"Digggaaa",IF(A13+Benutzeroberfläche!$C$8-Benutzeroberfläche!$C$10-1&lt;=Benutzeroberfläche!$C$5,IF(INT($A13/Benutzeroberfläche!$C$10)=$A13/Benutzeroberfläche!$C$10,B12+Benutzeroberfläche!$C$9,B12),"Amk")),"BMK")</f>
        <v>2.5</v>
      </c>
      <c r="C13">
        <f>IF(B13+Benutzeroberfläche!$C$8*Benutzeroberfläche!$C$9&lt;Benutzeroberfläche!$C$5,B13+Benutzeroberfläche!$C$8*Benutzeroberfläche!$C$9,Benutzeroberfläche!$C$5)</f>
        <v>22.5</v>
      </c>
      <c r="E13">
        <f>IF((B12+Benutzeroberfläche!$C$9)&gt;Benutzeroberfläche!$C$5,0,IF(A13+Benutzeroberfläche!$C$8-1&lt;=Benutzeroberfläche!$C$5,IF(INT($A13/Benutzeroberfläche!$C$10)=$A13/Benutzeroberfläche!$C$10,B12+Benutzeroberfläche!$C$9,B12),""))</f>
        <v>2.5</v>
      </c>
      <c r="F13">
        <f>(B12+Benutzeroberfläche!$C$9)</f>
        <v>2.5</v>
      </c>
      <c r="G13" t="s">
        <v>25</v>
      </c>
      <c r="H13">
        <f>Benutzeroberfläche!$C$5+Benutzeroberfläche!$C$9-Benutzeroberfläche!$C$9*Benutzeroberfläche!$C$8</f>
        <v>160.5</v>
      </c>
      <c r="I13">
        <v>0</v>
      </c>
      <c r="J13" t="s">
        <v>26</v>
      </c>
      <c r="K13">
        <f>A13+Benutzeroberfläche!$C$8-1</f>
        <v>49</v>
      </c>
      <c r="L13" t="s">
        <v>29</v>
      </c>
      <c r="M13">
        <f>Benutzeroberfläche!$C$5</f>
        <v>180</v>
      </c>
      <c r="N13" t="s">
        <v>26</v>
      </c>
      <c r="O13">
        <f>INT($A13/Benutzeroberfläche!$C$10)</f>
        <v>5</v>
      </c>
      <c r="P13" t="s">
        <v>30</v>
      </c>
      <c r="Q13">
        <f>$A13/Benutzeroberfläche!$C$10</f>
        <v>5</v>
      </c>
      <c r="R13" t="s">
        <v>51</v>
      </c>
      <c r="S13" t="s">
        <v>52</v>
      </c>
      <c r="T13" t="s">
        <v>34</v>
      </c>
    </row>
    <row r="14" spans="1:20" x14ac:dyDescent="0.25">
      <c r="A14">
        <v>11</v>
      </c>
      <c r="B14">
        <f>IF(A14&lt;Benutzeroberfläche!$C$14,IF((B13+Benutzeroberfläche!$C$9)-Benutzeroberfläche!$C$9&gt;Benutzeroberfläche!$C$5+Benutzeroberfläche!$C$9-Benutzeroberfläche!$C$9*Benutzeroberfläche!$C$8,"Digggaaa",IF(A14+Benutzeroberfläche!$C$8-Benutzeroberfläche!$C$10-1&lt;=Benutzeroberfläche!$C$5,IF(INT($A14/Benutzeroberfläche!$C$10)=$A14/Benutzeroberfläche!$C$10,B13+Benutzeroberfläche!$C$9,B13),"Amk")),"BMK")</f>
        <v>2.5</v>
      </c>
      <c r="C14">
        <f>IF(B14+Benutzeroberfläche!$C$8*Benutzeroberfläche!$C$9&lt;Benutzeroberfläche!$C$5,B14+Benutzeroberfläche!$C$8*Benutzeroberfläche!$C$9,Benutzeroberfläche!$C$5)</f>
        <v>22.5</v>
      </c>
      <c r="E14">
        <f>IF((B13+Benutzeroberfläche!$C$9)&gt;Benutzeroberfläche!$C$5,0,IF(A14+Benutzeroberfläche!$C$8-1&lt;=Benutzeroberfläche!$C$5,IF(INT($A14/Benutzeroberfläche!$C$10)=$A14/Benutzeroberfläche!$C$10,B13+Benutzeroberfläche!$C$9,B13),""))</f>
        <v>2.5</v>
      </c>
      <c r="F14">
        <f>(B13+Benutzeroberfläche!$C$9)</f>
        <v>3</v>
      </c>
      <c r="G14" t="s">
        <v>25</v>
      </c>
      <c r="H14">
        <f>Benutzeroberfläche!$C$5+Benutzeroberfläche!$C$9-Benutzeroberfläche!$C$9*Benutzeroberfläche!$C$8</f>
        <v>160.5</v>
      </c>
      <c r="I14">
        <v>0</v>
      </c>
      <c r="J14" t="s">
        <v>26</v>
      </c>
      <c r="K14">
        <f>A14+Benutzeroberfläche!$C$8-1</f>
        <v>50</v>
      </c>
      <c r="L14" t="s">
        <v>29</v>
      </c>
      <c r="M14">
        <f>Benutzeroberfläche!$C$5</f>
        <v>180</v>
      </c>
      <c r="N14" t="s">
        <v>26</v>
      </c>
      <c r="O14">
        <f>INT($A14/Benutzeroberfläche!$C$10)</f>
        <v>5</v>
      </c>
      <c r="P14" t="s">
        <v>30</v>
      </c>
      <c r="Q14">
        <f>$A14/Benutzeroberfläche!$C$10</f>
        <v>5.5</v>
      </c>
      <c r="R14" t="s">
        <v>53</v>
      </c>
      <c r="S14" t="s">
        <v>54</v>
      </c>
      <c r="T14" t="s">
        <v>34</v>
      </c>
    </row>
    <row r="15" spans="1:20" x14ac:dyDescent="0.25">
      <c r="A15">
        <v>12</v>
      </c>
      <c r="B15">
        <f>IF(A15&lt;Benutzeroberfläche!$C$14,IF((B14+Benutzeroberfläche!$C$9)-Benutzeroberfläche!$C$9&gt;Benutzeroberfläche!$C$5+Benutzeroberfläche!$C$9-Benutzeroberfläche!$C$9*Benutzeroberfläche!$C$8,"Digggaaa",IF(A15+Benutzeroberfläche!$C$8-Benutzeroberfläche!$C$10-1&lt;=Benutzeroberfläche!$C$5,IF(INT($A15/Benutzeroberfläche!$C$10)=$A15/Benutzeroberfläche!$C$10,B14+Benutzeroberfläche!$C$9,B14),"Amk")),"BMK")</f>
        <v>3</v>
      </c>
      <c r="C15">
        <f>IF(B15+Benutzeroberfläche!$C$8*Benutzeroberfläche!$C$9&lt;Benutzeroberfläche!$C$5,B15+Benutzeroberfläche!$C$8*Benutzeroberfläche!$C$9,Benutzeroberfläche!$C$5)</f>
        <v>23</v>
      </c>
      <c r="E15">
        <f>IF((B14+Benutzeroberfläche!$C$9)&gt;Benutzeroberfläche!$C$5,0,IF(A15+Benutzeroberfläche!$C$8-1&lt;=Benutzeroberfläche!$C$5,IF(INT($A15/Benutzeroberfläche!$C$10)=$A15/Benutzeroberfläche!$C$10,B14+Benutzeroberfläche!$C$9,B14),""))</f>
        <v>3</v>
      </c>
      <c r="F15">
        <f>(B14+Benutzeroberfläche!$C$9)</f>
        <v>3</v>
      </c>
      <c r="G15" t="s">
        <v>25</v>
      </c>
      <c r="H15">
        <f>Benutzeroberfläche!$C$5+Benutzeroberfläche!$C$9-Benutzeroberfläche!$C$9*Benutzeroberfläche!$C$8</f>
        <v>160.5</v>
      </c>
      <c r="I15">
        <v>0</v>
      </c>
      <c r="J15" t="s">
        <v>26</v>
      </c>
      <c r="K15">
        <f>A15+Benutzeroberfläche!$C$8-1</f>
        <v>51</v>
      </c>
      <c r="L15" t="s">
        <v>29</v>
      </c>
      <c r="M15">
        <f>Benutzeroberfläche!$C$5</f>
        <v>180</v>
      </c>
      <c r="N15" t="s">
        <v>26</v>
      </c>
      <c r="O15">
        <f>INT($A15/Benutzeroberfläche!$C$10)</f>
        <v>6</v>
      </c>
      <c r="P15" t="s">
        <v>30</v>
      </c>
      <c r="Q15">
        <f>$A15/Benutzeroberfläche!$C$10</f>
        <v>6</v>
      </c>
      <c r="R15" t="s">
        <v>55</v>
      </c>
      <c r="S15" t="s">
        <v>56</v>
      </c>
      <c r="T15" t="s">
        <v>34</v>
      </c>
    </row>
    <row r="16" spans="1:20" x14ac:dyDescent="0.25">
      <c r="A16">
        <v>13</v>
      </c>
      <c r="B16">
        <f>IF(A16&lt;Benutzeroberfläche!$C$14,IF((B15+Benutzeroberfläche!$C$9)-Benutzeroberfläche!$C$9&gt;Benutzeroberfläche!$C$5+Benutzeroberfläche!$C$9-Benutzeroberfläche!$C$9*Benutzeroberfläche!$C$8,"Digggaaa",IF(A16+Benutzeroberfläche!$C$8-Benutzeroberfläche!$C$10-1&lt;=Benutzeroberfläche!$C$5,IF(INT($A16/Benutzeroberfläche!$C$10)=$A16/Benutzeroberfläche!$C$10,B15+Benutzeroberfläche!$C$9,B15),"Amk")),"BMK")</f>
        <v>3</v>
      </c>
      <c r="C16">
        <f>IF(B16+Benutzeroberfläche!$C$8*Benutzeroberfläche!$C$9&lt;Benutzeroberfläche!$C$5,B16+Benutzeroberfläche!$C$8*Benutzeroberfläche!$C$9,Benutzeroberfläche!$C$5)</f>
        <v>23</v>
      </c>
      <c r="E16">
        <f>IF((B15+Benutzeroberfläche!$C$9)&gt;Benutzeroberfläche!$C$5,0,IF(A16+Benutzeroberfläche!$C$8-1&lt;=Benutzeroberfläche!$C$5,IF(INT($A16/Benutzeroberfläche!$C$10)=$A16/Benutzeroberfläche!$C$10,B15+Benutzeroberfläche!$C$9,B15),""))</f>
        <v>3</v>
      </c>
      <c r="F16">
        <f>(B15+Benutzeroberfläche!$C$9)</f>
        <v>3.5</v>
      </c>
      <c r="G16" t="s">
        <v>25</v>
      </c>
      <c r="H16">
        <f>Benutzeroberfläche!$C$5+Benutzeroberfläche!$C$9-Benutzeroberfläche!$C$9*Benutzeroberfläche!$C$8</f>
        <v>160.5</v>
      </c>
      <c r="I16">
        <v>0</v>
      </c>
      <c r="J16" t="s">
        <v>26</v>
      </c>
      <c r="K16">
        <f>A16+Benutzeroberfläche!$C$8-1</f>
        <v>52</v>
      </c>
      <c r="L16" t="s">
        <v>29</v>
      </c>
      <c r="M16">
        <f>Benutzeroberfläche!$C$5</f>
        <v>180</v>
      </c>
      <c r="N16" t="s">
        <v>26</v>
      </c>
      <c r="O16">
        <f>INT($A16/Benutzeroberfläche!$C$10)</f>
        <v>6</v>
      </c>
      <c r="P16" t="s">
        <v>30</v>
      </c>
      <c r="Q16">
        <f>$A16/Benutzeroberfläche!$C$10</f>
        <v>6.5</v>
      </c>
      <c r="R16" t="s">
        <v>57</v>
      </c>
      <c r="S16" t="s">
        <v>58</v>
      </c>
      <c r="T16" t="s">
        <v>34</v>
      </c>
    </row>
    <row r="17" spans="1:20" x14ac:dyDescent="0.25">
      <c r="A17">
        <v>14</v>
      </c>
      <c r="B17">
        <f>IF(A17&lt;Benutzeroberfläche!$C$14,IF((B16+Benutzeroberfläche!$C$9)-Benutzeroberfläche!$C$9&gt;Benutzeroberfläche!$C$5+Benutzeroberfläche!$C$9-Benutzeroberfläche!$C$9*Benutzeroberfläche!$C$8,"Digggaaa",IF(A17+Benutzeroberfläche!$C$8-Benutzeroberfläche!$C$10-1&lt;=Benutzeroberfläche!$C$5,IF(INT($A17/Benutzeroberfläche!$C$10)=$A17/Benutzeroberfläche!$C$10,B16+Benutzeroberfläche!$C$9,B16),"Amk")),"BMK")</f>
        <v>3.5</v>
      </c>
      <c r="C17">
        <f>IF(B17+Benutzeroberfläche!$C$8*Benutzeroberfläche!$C$9&lt;Benutzeroberfläche!$C$5,B17+Benutzeroberfläche!$C$8*Benutzeroberfläche!$C$9,Benutzeroberfläche!$C$5)</f>
        <v>23.5</v>
      </c>
      <c r="E17">
        <f>IF((B16+Benutzeroberfläche!$C$9)&gt;Benutzeroberfläche!$C$5,0,IF(A17+Benutzeroberfläche!$C$8-1&lt;=Benutzeroberfläche!$C$5,IF(INT($A17/Benutzeroberfläche!$C$10)=$A17/Benutzeroberfläche!$C$10,B16+Benutzeroberfläche!$C$9,B16),""))</f>
        <v>3.5</v>
      </c>
      <c r="F17">
        <f>(B16+Benutzeroberfläche!$C$9)</f>
        <v>3.5</v>
      </c>
      <c r="G17" t="s">
        <v>25</v>
      </c>
      <c r="H17">
        <f>Benutzeroberfläche!$C$5+Benutzeroberfläche!$C$9-Benutzeroberfläche!$C$9*Benutzeroberfläche!$C$8</f>
        <v>160.5</v>
      </c>
      <c r="I17">
        <v>0</v>
      </c>
      <c r="J17" t="s">
        <v>26</v>
      </c>
      <c r="K17">
        <f>A17+Benutzeroberfläche!$C$8-1</f>
        <v>53</v>
      </c>
      <c r="L17" t="s">
        <v>29</v>
      </c>
      <c r="M17">
        <f>Benutzeroberfläche!$C$5</f>
        <v>180</v>
      </c>
      <c r="N17" t="s">
        <v>26</v>
      </c>
      <c r="O17">
        <f>INT($A17/Benutzeroberfläche!$C$10)</f>
        <v>7</v>
      </c>
      <c r="P17" t="s">
        <v>30</v>
      </c>
      <c r="Q17">
        <f>$A17/Benutzeroberfläche!$C$10</f>
        <v>7</v>
      </c>
      <c r="R17" t="s">
        <v>59</v>
      </c>
      <c r="S17" t="s">
        <v>60</v>
      </c>
      <c r="T17" t="s">
        <v>34</v>
      </c>
    </row>
    <row r="18" spans="1:20" x14ac:dyDescent="0.25">
      <c r="A18">
        <v>15</v>
      </c>
      <c r="B18">
        <f>IF(A18&lt;Benutzeroberfläche!$C$14,IF((B17+Benutzeroberfläche!$C$9)-Benutzeroberfläche!$C$9&gt;Benutzeroberfläche!$C$5+Benutzeroberfläche!$C$9-Benutzeroberfläche!$C$9*Benutzeroberfläche!$C$8,"Digggaaa",IF(A18+Benutzeroberfläche!$C$8-Benutzeroberfläche!$C$10-1&lt;=Benutzeroberfläche!$C$5,IF(INT($A18/Benutzeroberfläche!$C$10)=$A18/Benutzeroberfläche!$C$10,B17+Benutzeroberfläche!$C$9,B17),"Amk")),"BMK")</f>
        <v>3.5</v>
      </c>
      <c r="C18">
        <f>IF(B18+Benutzeroberfläche!$C$8*Benutzeroberfläche!$C$9&lt;Benutzeroberfläche!$C$5,B18+Benutzeroberfläche!$C$8*Benutzeroberfläche!$C$9,Benutzeroberfläche!$C$5)</f>
        <v>23.5</v>
      </c>
      <c r="E18">
        <f>IF((B17+Benutzeroberfläche!$C$9)&gt;Benutzeroberfläche!$C$5,0,IF(A18+Benutzeroberfläche!$C$8-1&lt;=Benutzeroberfläche!$C$5,IF(INT($A18/Benutzeroberfläche!$C$10)=$A18/Benutzeroberfläche!$C$10,B17+Benutzeroberfläche!$C$9,B17),""))</f>
        <v>3.5</v>
      </c>
      <c r="F18">
        <f>(B17+Benutzeroberfläche!$C$9)</f>
        <v>4</v>
      </c>
      <c r="G18" t="s">
        <v>25</v>
      </c>
      <c r="H18">
        <f>Benutzeroberfläche!$C$5+Benutzeroberfläche!$C$9-Benutzeroberfläche!$C$9*Benutzeroberfläche!$C$8</f>
        <v>160.5</v>
      </c>
      <c r="I18">
        <v>0</v>
      </c>
      <c r="J18" t="s">
        <v>26</v>
      </c>
      <c r="K18">
        <f>A18+Benutzeroberfläche!$C$8-1</f>
        <v>54</v>
      </c>
      <c r="L18" t="s">
        <v>29</v>
      </c>
      <c r="M18">
        <f>Benutzeroberfläche!$C$5</f>
        <v>180</v>
      </c>
      <c r="N18" t="s">
        <v>26</v>
      </c>
      <c r="O18">
        <f>INT($A18/Benutzeroberfläche!$C$10)</f>
        <v>7</v>
      </c>
      <c r="P18" t="s">
        <v>30</v>
      </c>
      <c r="Q18">
        <f>$A18/Benutzeroberfläche!$C$10</f>
        <v>7.5</v>
      </c>
      <c r="R18" t="s">
        <v>61</v>
      </c>
      <c r="S18" t="s">
        <v>62</v>
      </c>
      <c r="T18" t="s">
        <v>34</v>
      </c>
    </row>
    <row r="19" spans="1:20" x14ac:dyDescent="0.25">
      <c r="A19">
        <v>16</v>
      </c>
      <c r="B19">
        <f>IF(A19&lt;Benutzeroberfläche!$C$14,IF((B18+Benutzeroberfläche!$C$9)-Benutzeroberfläche!$C$9&gt;Benutzeroberfläche!$C$5+Benutzeroberfläche!$C$9-Benutzeroberfläche!$C$9*Benutzeroberfläche!$C$8,"Digggaaa",IF(A19+Benutzeroberfläche!$C$8-Benutzeroberfläche!$C$10-1&lt;=Benutzeroberfläche!$C$5,IF(INT($A19/Benutzeroberfläche!$C$10)=$A19/Benutzeroberfläche!$C$10,B18+Benutzeroberfläche!$C$9,B18),"Amk")),"BMK")</f>
        <v>4</v>
      </c>
      <c r="C19">
        <f>IF(B19+Benutzeroberfläche!$C$8*Benutzeroberfläche!$C$9&lt;Benutzeroberfläche!$C$5,B19+Benutzeroberfläche!$C$8*Benutzeroberfläche!$C$9,Benutzeroberfläche!$C$5)</f>
        <v>24</v>
      </c>
      <c r="E19">
        <f>IF((B18+Benutzeroberfläche!$C$9)&gt;Benutzeroberfläche!$C$5,0,IF(A19+Benutzeroberfläche!$C$8-1&lt;=Benutzeroberfläche!$C$5,IF(INT($A19/Benutzeroberfläche!$C$10)=$A19/Benutzeroberfläche!$C$10,B18+Benutzeroberfläche!$C$9,B18),""))</f>
        <v>4</v>
      </c>
      <c r="F19">
        <f>(B18+Benutzeroberfläche!$C$9)</f>
        <v>4</v>
      </c>
      <c r="G19" t="s">
        <v>25</v>
      </c>
      <c r="H19">
        <f>Benutzeroberfläche!$C$5+Benutzeroberfläche!$C$9-Benutzeroberfläche!$C$9*Benutzeroberfläche!$C$8</f>
        <v>160.5</v>
      </c>
      <c r="I19">
        <v>0</v>
      </c>
      <c r="J19" t="s">
        <v>26</v>
      </c>
      <c r="K19">
        <f>A19+Benutzeroberfläche!$C$8-1</f>
        <v>55</v>
      </c>
      <c r="L19" t="s">
        <v>29</v>
      </c>
      <c r="M19">
        <f>Benutzeroberfläche!$C$5</f>
        <v>180</v>
      </c>
      <c r="N19" t="s">
        <v>26</v>
      </c>
      <c r="O19">
        <f>INT($A19/Benutzeroberfläche!$C$10)</f>
        <v>8</v>
      </c>
      <c r="P19" t="s">
        <v>30</v>
      </c>
      <c r="Q19">
        <f>$A19/Benutzeroberfläche!$C$10</f>
        <v>8</v>
      </c>
      <c r="R19" t="s">
        <v>63</v>
      </c>
      <c r="S19" t="s">
        <v>64</v>
      </c>
      <c r="T19" t="s">
        <v>34</v>
      </c>
    </row>
    <row r="20" spans="1:20" x14ac:dyDescent="0.25">
      <c r="A20">
        <v>17</v>
      </c>
      <c r="B20">
        <f>IF(A20&lt;Benutzeroberfläche!$C$14,IF((B19+Benutzeroberfläche!$C$9)-Benutzeroberfläche!$C$9&gt;Benutzeroberfläche!$C$5+Benutzeroberfläche!$C$9-Benutzeroberfläche!$C$9*Benutzeroberfläche!$C$8,"Digggaaa",IF(A20+Benutzeroberfläche!$C$8-Benutzeroberfläche!$C$10-1&lt;=Benutzeroberfläche!$C$5,IF(INT($A20/Benutzeroberfläche!$C$10)=$A20/Benutzeroberfläche!$C$10,B19+Benutzeroberfläche!$C$9,B19),"Amk")),"BMK")</f>
        <v>4</v>
      </c>
      <c r="C20">
        <f>IF(B20+Benutzeroberfläche!$C$8*Benutzeroberfläche!$C$9&lt;Benutzeroberfläche!$C$5,B20+Benutzeroberfläche!$C$8*Benutzeroberfläche!$C$9,Benutzeroberfläche!$C$5)</f>
        <v>24</v>
      </c>
      <c r="E20">
        <f>IF((B19+Benutzeroberfläche!$C$9)&gt;Benutzeroberfläche!$C$5,0,IF(A20+Benutzeroberfläche!$C$8-1&lt;=Benutzeroberfläche!$C$5,IF(INT($A20/Benutzeroberfläche!$C$10)=$A20/Benutzeroberfläche!$C$10,B19+Benutzeroberfläche!$C$9,B19),""))</f>
        <v>4</v>
      </c>
      <c r="F20">
        <f>(B19+Benutzeroberfläche!$C$9)</f>
        <v>4.5</v>
      </c>
      <c r="G20" t="s">
        <v>25</v>
      </c>
      <c r="H20">
        <f>Benutzeroberfläche!$C$5+Benutzeroberfläche!$C$9-Benutzeroberfläche!$C$9*Benutzeroberfläche!$C$8</f>
        <v>160.5</v>
      </c>
      <c r="I20">
        <v>0</v>
      </c>
      <c r="J20" t="s">
        <v>26</v>
      </c>
      <c r="K20">
        <f>A20+Benutzeroberfläche!$C$8-1</f>
        <v>56</v>
      </c>
      <c r="L20" t="s">
        <v>29</v>
      </c>
      <c r="M20">
        <f>Benutzeroberfläche!$C$5</f>
        <v>180</v>
      </c>
      <c r="N20" t="s">
        <v>26</v>
      </c>
      <c r="O20">
        <f>INT($A20/Benutzeroberfläche!$C$10)</f>
        <v>8</v>
      </c>
      <c r="P20" t="s">
        <v>30</v>
      </c>
      <c r="Q20">
        <f>$A20/Benutzeroberfläche!$C$10</f>
        <v>8.5</v>
      </c>
      <c r="R20" t="s">
        <v>65</v>
      </c>
      <c r="S20" t="s">
        <v>66</v>
      </c>
      <c r="T20" t="s">
        <v>34</v>
      </c>
    </row>
    <row r="21" spans="1:20" x14ac:dyDescent="0.25">
      <c r="A21">
        <v>18</v>
      </c>
      <c r="B21">
        <f>IF(A21&lt;Benutzeroberfläche!$C$14,IF((B20+Benutzeroberfläche!$C$9)-Benutzeroberfläche!$C$9&gt;Benutzeroberfläche!$C$5+Benutzeroberfläche!$C$9-Benutzeroberfläche!$C$9*Benutzeroberfläche!$C$8,"Digggaaa",IF(A21+Benutzeroberfläche!$C$8-Benutzeroberfläche!$C$10-1&lt;=Benutzeroberfläche!$C$5,IF(INT($A21/Benutzeroberfläche!$C$10)=$A21/Benutzeroberfläche!$C$10,B20+Benutzeroberfläche!$C$9,B20),"Amk")),"BMK")</f>
        <v>4.5</v>
      </c>
      <c r="C21">
        <f>IF(B21+Benutzeroberfläche!$C$8*Benutzeroberfläche!$C$9&lt;Benutzeroberfläche!$C$5,B21+Benutzeroberfläche!$C$8*Benutzeroberfläche!$C$9,Benutzeroberfläche!$C$5)</f>
        <v>24.5</v>
      </c>
      <c r="E21">
        <f>IF((B20+Benutzeroberfläche!$C$9)&gt;Benutzeroberfläche!$C$5,0,IF(A21+Benutzeroberfläche!$C$8-1&lt;=Benutzeroberfläche!$C$5,IF(INT($A21/Benutzeroberfläche!$C$10)=$A21/Benutzeroberfläche!$C$10,B20+Benutzeroberfläche!$C$9,B20),""))</f>
        <v>4.5</v>
      </c>
      <c r="F21">
        <f>(B20+Benutzeroberfläche!$C$9)</f>
        <v>4.5</v>
      </c>
      <c r="G21" t="s">
        <v>25</v>
      </c>
      <c r="H21">
        <f>Benutzeroberfläche!$C$5+Benutzeroberfläche!$C$9-Benutzeroberfläche!$C$9*Benutzeroberfläche!$C$8</f>
        <v>160.5</v>
      </c>
      <c r="I21">
        <v>0</v>
      </c>
      <c r="J21" t="s">
        <v>26</v>
      </c>
      <c r="K21">
        <f>A21+Benutzeroberfläche!$C$8-1</f>
        <v>57</v>
      </c>
      <c r="L21" t="s">
        <v>29</v>
      </c>
      <c r="M21">
        <f>Benutzeroberfläche!$C$5</f>
        <v>180</v>
      </c>
      <c r="N21" t="s">
        <v>26</v>
      </c>
      <c r="O21">
        <f>INT($A21/Benutzeroberfläche!$C$10)</f>
        <v>9</v>
      </c>
      <c r="P21" t="s">
        <v>30</v>
      </c>
      <c r="Q21">
        <f>$A21/Benutzeroberfläche!$C$10</f>
        <v>9</v>
      </c>
      <c r="R21" t="s">
        <v>67</v>
      </c>
      <c r="S21" t="s">
        <v>68</v>
      </c>
      <c r="T21" t="s">
        <v>34</v>
      </c>
    </row>
    <row r="22" spans="1:20" x14ac:dyDescent="0.25">
      <c r="A22">
        <v>19</v>
      </c>
      <c r="B22">
        <f>IF(A22&lt;Benutzeroberfläche!$C$14,IF((B21+Benutzeroberfläche!$C$9)-Benutzeroberfläche!$C$9&gt;Benutzeroberfläche!$C$5+Benutzeroberfläche!$C$9-Benutzeroberfläche!$C$9*Benutzeroberfläche!$C$8,"Digggaaa",IF(A22+Benutzeroberfläche!$C$8-Benutzeroberfläche!$C$10-1&lt;=Benutzeroberfläche!$C$5,IF(INT($A22/Benutzeroberfläche!$C$10)=$A22/Benutzeroberfläche!$C$10,B21+Benutzeroberfläche!$C$9,B21),"Amk")),"BMK")</f>
        <v>4.5</v>
      </c>
      <c r="C22">
        <f>IF(B22+Benutzeroberfläche!$C$8*Benutzeroberfläche!$C$9&lt;Benutzeroberfläche!$C$5,B22+Benutzeroberfläche!$C$8*Benutzeroberfläche!$C$9,Benutzeroberfläche!$C$5)</f>
        <v>24.5</v>
      </c>
      <c r="E22">
        <f>IF((B21+Benutzeroberfläche!$C$9)&gt;Benutzeroberfläche!$C$5,0,IF(A22+Benutzeroberfläche!$C$8-1&lt;=Benutzeroberfläche!$C$5,IF(INT($A22/Benutzeroberfläche!$C$10)=$A22/Benutzeroberfläche!$C$10,B21+Benutzeroberfläche!$C$9,B21),""))</f>
        <v>4.5</v>
      </c>
      <c r="F22">
        <f>(B21+Benutzeroberfläche!$C$9)</f>
        <v>5</v>
      </c>
      <c r="G22" t="s">
        <v>25</v>
      </c>
      <c r="H22">
        <f>Benutzeroberfläche!$C$5+Benutzeroberfläche!$C$9-Benutzeroberfläche!$C$9*Benutzeroberfläche!$C$8</f>
        <v>160.5</v>
      </c>
      <c r="I22">
        <v>0</v>
      </c>
      <c r="J22" t="s">
        <v>26</v>
      </c>
      <c r="K22">
        <f>A22+Benutzeroberfläche!$C$8-1</f>
        <v>58</v>
      </c>
      <c r="L22" t="s">
        <v>29</v>
      </c>
      <c r="M22">
        <f>Benutzeroberfläche!$C$5</f>
        <v>180</v>
      </c>
      <c r="N22" t="s">
        <v>26</v>
      </c>
      <c r="O22">
        <f>INT($A22/Benutzeroberfläche!$C$10)</f>
        <v>9</v>
      </c>
      <c r="P22" t="s">
        <v>30</v>
      </c>
      <c r="Q22">
        <f>$A22/Benutzeroberfläche!$C$10</f>
        <v>9.5</v>
      </c>
      <c r="R22" t="s">
        <v>69</v>
      </c>
      <c r="S22" t="s">
        <v>70</v>
      </c>
      <c r="T22" t="s">
        <v>34</v>
      </c>
    </row>
    <row r="23" spans="1:20" x14ac:dyDescent="0.25">
      <c r="A23">
        <v>20</v>
      </c>
      <c r="B23">
        <f>IF(A23&lt;Benutzeroberfläche!$C$14,IF((B22+Benutzeroberfläche!$C$9)-Benutzeroberfläche!$C$9&gt;Benutzeroberfläche!$C$5+Benutzeroberfläche!$C$9-Benutzeroberfläche!$C$9*Benutzeroberfläche!$C$8,"Digggaaa",IF(A23+Benutzeroberfläche!$C$8-Benutzeroberfläche!$C$10-1&lt;=Benutzeroberfläche!$C$5,IF(INT($A23/Benutzeroberfläche!$C$10)=$A23/Benutzeroberfläche!$C$10,B22+Benutzeroberfläche!$C$9,B22),"Amk")),"BMK")</f>
        <v>5</v>
      </c>
      <c r="C23">
        <f>IF(B23+Benutzeroberfläche!$C$8*Benutzeroberfläche!$C$9&lt;Benutzeroberfläche!$C$5,B23+Benutzeroberfläche!$C$8*Benutzeroberfläche!$C$9,Benutzeroberfläche!$C$5)</f>
        <v>25</v>
      </c>
      <c r="E23">
        <f>IF((B22+Benutzeroberfläche!$C$9)&gt;Benutzeroberfläche!$C$5,0,IF(A23+Benutzeroberfläche!$C$8-1&lt;=Benutzeroberfläche!$C$5,IF(INT($A23/Benutzeroberfläche!$C$10)=$A23/Benutzeroberfläche!$C$10,B22+Benutzeroberfläche!$C$9,B22),""))</f>
        <v>5</v>
      </c>
      <c r="F23">
        <f>(B22+Benutzeroberfläche!$C$9)</f>
        <v>5</v>
      </c>
      <c r="G23" t="s">
        <v>25</v>
      </c>
      <c r="H23">
        <f>Benutzeroberfläche!$C$5+Benutzeroberfläche!$C$9-Benutzeroberfläche!$C$9*Benutzeroberfläche!$C$8</f>
        <v>160.5</v>
      </c>
      <c r="I23">
        <v>0</v>
      </c>
      <c r="J23" t="s">
        <v>26</v>
      </c>
      <c r="K23">
        <f>A23+Benutzeroberfläche!$C$8-1</f>
        <v>59</v>
      </c>
      <c r="L23" t="s">
        <v>29</v>
      </c>
      <c r="M23">
        <f>Benutzeroberfläche!$C$5</f>
        <v>180</v>
      </c>
      <c r="N23" t="s">
        <v>26</v>
      </c>
      <c r="O23">
        <f>INT($A23/Benutzeroberfläche!$C$10)</f>
        <v>10</v>
      </c>
      <c r="P23" t="s">
        <v>30</v>
      </c>
      <c r="Q23">
        <f>$A23/Benutzeroberfläche!$C$10</f>
        <v>10</v>
      </c>
      <c r="R23" t="s">
        <v>71</v>
      </c>
      <c r="S23" t="s">
        <v>72</v>
      </c>
      <c r="T23" t="s">
        <v>34</v>
      </c>
    </row>
    <row r="24" spans="1:20" x14ac:dyDescent="0.25">
      <c r="A24">
        <v>21</v>
      </c>
      <c r="B24">
        <f>IF(A24&lt;Benutzeroberfläche!$C$14,IF((B23+Benutzeroberfläche!$C$9)-Benutzeroberfläche!$C$9&gt;Benutzeroberfläche!$C$5+Benutzeroberfläche!$C$9-Benutzeroberfläche!$C$9*Benutzeroberfläche!$C$8,"Digggaaa",IF(A24+Benutzeroberfläche!$C$8-Benutzeroberfläche!$C$10-1&lt;=Benutzeroberfläche!$C$5,IF(INT($A24/Benutzeroberfläche!$C$10)=$A24/Benutzeroberfläche!$C$10,B23+Benutzeroberfläche!$C$9,B23),"Amk")),"BMK")</f>
        <v>5</v>
      </c>
      <c r="C24">
        <f>IF(B24+Benutzeroberfläche!$C$8*Benutzeroberfläche!$C$9&lt;Benutzeroberfläche!$C$5,B24+Benutzeroberfläche!$C$8*Benutzeroberfläche!$C$9,Benutzeroberfläche!$C$5)</f>
        <v>25</v>
      </c>
      <c r="E24">
        <f>IF((B23+Benutzeroberfläche!$C$9)&gt;Benutzeroberfläche!$C$5,0,IF(A24+Benutzeroberfläche!$C$8-1&lt;=Benutzeroberfläche!$C$5,IF(INT($A24/Benutzeroberfläche!$C$10)=$A24/Benutzeroberfläche!$C$10,B23+Benutzeroberfläche!$C$9,B23),""))</f>
        <v>5</v>
      </c>
      <c r="F24">
        <f>(B23+Benutzeroberfläche!$C$9)</f>
        <v>5.5</v>
      </c>
      <c r="G24" t="s">
        <v>25</v>
      </c>
      <c r="H24">
        <f>Benutzeroberfläche!$C$5+Benutzeroberfläche!$C$9-Benutzeroberfläche!$C$9*Benutzeroberfläche!$C$8</f>
        <v>160.5</v>
      </c>
      <c r="I24">
        <v>0</v>
      </c>
      <c r="J24" t="s">
        <v>26</v>
      </c>
      <c r="K24">
        <f>A24+Benutzeroberfläche!$C$8-1</f>
        <v>60</v>
      </c>
      <c r="L24" t="s">
        <v>29</v>
      </c>
      <c r="M24">
        <f>Benutzeroberfläche!$C$5</f>
        <v>180</v>
      </c>
      <c r="N24" t="s">
        <v>26</v>
      </c>
      <c r="O24">
        <f>INT($A24/Benutzeroberfläche!$C$10)</f>
        <v>10</v>
      </c>
      <c r="P24" t="s">
        <v>30</v>
      </c>
      <c r="Q24">
        <f>$A24/Benutzeroberfläche!$C$10</f>
        <v>10.5</v>
      </c>
      <c r="R24" t="s">
        <v>73</v>
      </c>
      <c r="S24" t="s">
        <v>74</v>
      </c>
      <c r="T24" t="s">
        <v>34</v>
      </c>
    </row>
    <row r="25" spans="1:20" x14ac:dyDescent="0.25">
      <c r="A25">
        <v>22</v>
      </c>
      <c r="B25">
        <f>IF(A25&lt;Benutzeroberfläche!$C$14,IF((B24+Benutzeroberfläche!$C$9)-Benutzeroberfläche!$C$9&gt;Benutzeroberfläche!$C$5+Benutzeroberfläche!$C$9-Benutzeroberfläche!$C$9*Benutzeroberfläche!$C$8,"Digggaaa",IF(A25+Benutzeroberfläche!$C$8-Benutzeroberfläche!$C$10-1&lt;=Benutzeroberfläche!$C$5,IF(INT($A25/Benutzeroberfläche!$C$10)=$A25/Benutzeroberfläche!$C$10,B24+Benutzeroberfläche!$C$9,B24),"Amk")),"BMK")</f>
        <v>5.5</v>
      </c>
      <c r="C25">
        <f>IF(B25+Benutzeroberfläche!$C$8*Benutzeroberfläche!$C$9&lt;Benutzeroberfläche!$C$5,B25+Benutzeroberfläche!$C$8*Benutzeroberfläche!$C$9,Benutzeroberfläche!$C$5)</f>
        <v>25.5</v>
      </c>
      <c r="E25">
        <f>IF((B24+Benutzeroberfläche!$C$9)&gt;Benutzeroberfläche!$C$5,0,IF(A25+Benutzeroberfläche!$C$8-1&lt;=Benutzeroberfläche!$C$5,IF(INT($A25/Benutzeroberfläche!$C$10)=$A25/Benutzeroberfläche!$C$10,B24+Benutzeroberfläche!$C$9,B24),""))</f>
        <v>5.5</v>
      </c>
      <c r="F25">
        <f>(B24+Benutzeroberfläche!$C$9)</f>
        <v>5.5</v>
      </c>
      <c r="G25" t="s">
        <v>25</v>
      </c>
      <c r="H25">
        <f>Benutzeroberfläche!$C$5+Benutzeroberfläche!$C$9-Benutzeroberfläche!$C$9*Benutzeroberfläche!$C$8</f>
        <v>160.5</v>
      </c>
      <c r="I25">
        <v>0</v>
      </c>
      <c r="J25" t="s">
        <v>26</v>
      </c>
      <c r="K25">
        <f>A25+Benutzeroberfläche!$C$8-1</f>
        <v>61</v>
      </c>
      <c r="L25" t="s">
        <v>29</v>
      </c>
      <c r="M25">
        <f>Benutzeroberfläche!$C$5</f>
        <v>180</v>
      </c>
      <c r="N25" t="s">
        <v>26</v>
      </c>
      <c r="O25">
        <f>INT($A25/Benutzeroberfläche!$C$10)</f>
        <v>11</v>
      </c>
      <c r="P25" t="s">
        <v>30</v>
      </c>
      <c r="Q25">
        <f>$A25/Benutzeroberfläche!$C$10</f>
        <v>11</v>
      </c>
      <c r="R25" t="s">
        <v>75</v>
      </c>
      <c r="S25" t="s">
        <v>76</v>
      </c>
      <c r="T25" t="s">
        <v>34</v>
      </c>
    </row>
    <row r="26" spans="1:20" x14ac:dyDescent="0.25">
      <c r="A26">
        <v>23</v>
      </c>
      <c r="B26">
        <f>IF(A26&lt;Benutzeroberfläche!$C$14,IF((B25+Benutzeroberfläche!$C$9)-Benutzeroberfläche!$C$9&gt;Benutzeroberfläche!$C$5+Benutzeroberfläche!$C$9-Benutzeroberfläche!$C$9*Benutzeroberfläche!$C$8,"Digggaaa",IF(A26+Benutzeroberfläche!$C$8-Benutzeroberfläche!$C$10-1&lt;=Benutzeroberfläche!$C$5,IF(INT($A26/Benutzeroberfläche!$C$10)=$A26/Benutzeroberfläche!$C$10,B25+Benutzeroberfläche!$C$9,B25),"Amk")),"BMK")</f>
        <v>5.5</v>
      </c>
      <c r="C26">
        <f>IF(B26+Benutzeroberfläche!$C$8*Benutzeroberfläche!$C$9&lt;Benutzeroberfläche!$C$5,B26+Benutzeroberfläche!$C$8*Benutzeroberfläche!$C$9,Benutzeroberfläche!$C$5)</f>
        <v>25.5</v>
      </c>
      <c r="E26">
        <f>IF((B25+Benutzeroberfläche!$C$9)&gt;Benutzeroberfläche!$C$5,0,IF(A26+Benutzeroberfläche!$C$8-1&lt;=Benutzeroberfläche!$C$5,IF(INT($A26/Benutzeroberfläche!$C$10)=$A26/Benutzeroberfläche!$C$10,B25+Benutzeroberfläche!$C$9,B25),""))</f>
        <v>5.5</v>
      </c>
      <c r="F26">
        <f>(B25+Benutzeroberfläche!$C$9)</f>
        <v>6</v>
      </c>
      <c r="G26" t="s">
        <v>25</v>
      </c>
      <c r="H26">
        <f>Benutzeroberfläche!$C$5+Benutzeroberfläche!$C$9-Benutzeroberfläche!$C$9*Benutzeroberfläche!$C$8</f>
        <v>160.5</v>
      </c>
      <c r="I26">
        <v>0</v>
      </c>
      <c r="J26" t="s">
        <v>26</v>
      </c>
      <c r="K26">
        <f>A26+Benutzeroberfläche!$C$8-1</f>
        <v>62</v>
      </c>
      <c r="L26" t="s">
        <v>29</v>
      </c>
      <c r="M26">
        <f>Benutzeroberfläche!$C$5</f>
        <v>180</v>
      </c>
      <c r="N26" t="s">
        <v>26</v>
      </c>
      <c r="O26">
        <f>INT($A26/Benutzeroberfläche!$C$10)</f>
        <v>11</v>
      </c>
      <c r="P26" t="s">
        <v>30</v>
      </c>
      <c r="Q26">
        <f>$A26/Benutzeroberfläche!$C$10</f>
        <v>11.5</v>
      </c>
      <c r="R26" t="s">
        <v>77</v>
      </c>
      <c r="S26" t="s">
        <v>78</v>
      </c>
      <c r="T26" t="s">
        <v>34</v>
      </c>
    </row>
    <row r="27" spans="1:20" x14ac:dyDescent="0.25">
      <c r="A27">
        <v>24</v>
      </c>
      <c r="B27">
        <f>IF(A27&lt;Benutzeroberfläche!$C$14,IF((B26+Benutzeroberfläche!$C$9)-Benutzeroberfläche!$C$9&gt;Benutzeroberfläche!$C$5+Benutzeroberfläche!$C$9-Benutzeroberfläche!$C$9*Benutzeroberfläche!$C$8,"Digggaaa",IF(A27+Benutzeroberfläche!$C$8-Benutzeroberfläche!$C$10-1&lt;=Benutzeroberfläche!$C$5,IF(INT($A27/Benutzeroberfläche!$C$10)=$A27/Benutzeroberfläche!$C$10,B26+Benutzeroberfläche!$C$9,B26),"Amk")),"BMK")</f>
        <v>6</v>
      </c>
      <c r="C27">
        <f>IF(B27+Benutzeroberfläche!$C$8*Benutzeroberfläche!$C$9&lt;Benutzeroberfläche!$C$5,B27+Benutzeroberfläche!$C$8*Benutzeroberfläche!$C$9,Benutzeroberfläche!$C$5)</f>
        <v>26</v>
      </c>
      <c r="E27">
        <f>IF((B26+Benutzeroberfläche!$C$9)&gt;Benutzeroberfläche!$C$5,0,IF(A27+Benutzeroberfläche!$C$8-1&lt;=Benutzeroberfläche!$C$5,IF(INT($A27/Benutzeroberfläche!$C$10)=$A27/Benutzeroberfläche!$C$10,B26+Benutzeroberfläche!$C$9,B26),""))</f>
        <v>6</v>
      </c>
      <c r="F27">
        <f>(B26+Benutzeroberfläche!$C$9)</f>
        <v>6</v>
      </c>
      <c r="G27" t="s">
        <v>25</v>
      </c>
      <c r="H27">
        <f>Benutzeroberfläche!$C$5+Benutzeroberfläche!$C$9-Benutzeroberfläche!$C$9*Benutzeroberfläche!$C$8</f>
        <v>160.5</v>
      </c>
      <c r="I27">
        <v>0</v>
      </c>
      <c r="J27" t="s">
        <v>26</v>
      </c>
      <c r="K27">
        <f>A27+Benutzeroberfläche!$C$8-1</f>
        <v>63</v>
      </c>
      <c r="L27" t="s">
        <v>29</v>
      </c>
      <c r="M27">
        <f>Benutzeroberfläche!$C$5</f>
        <v>180</v>
      </c>
      <c r="N27" t="s">
        <v>26</v>
      </c>
      <c r="O27">
        <f>INT($A27/Benutzeroberfläche!$C$10)</f>
        <v>12</v>
      </c>
      <c r="P27" t="s">
        <v>30</v>
      </c>
      <c r="Q27">
        <f>$A27/Benutzeroberfläche!$C$10</f>
        <v>12</v>
      </c>
      <c r="R27" t="s">
        <v>79</v>
      </c>
      <c r="S27" t="s">
        <v>80</v>
      </c>
      <c r="T27" t="s">
        <v>34</v>
      </c>
    </row>
    <row r="28" spans="1:20" x14ac:dyDescent="0.25">
      <c r="A28">
        <v>25</v>
      </c>
      <c r="B28">
        <f>IF(A28&lt;Benutzeroberfläche!$C$14,IF((B27+Benutzeroberfläche!$C$9)-Benutzeroberfläche!$C$9&gt;Benutzeroberfläche!$C$5+Benutzeroberfläche!$C$9-Benutzeroberfläche!$C$9*Benutzeroberfläche!$C$8,"Digggaaa",IF(A28+Benutzeroberfläche!$C$8-Benutzeroberfläche!$C$10-1&lt;=Benutzeroberfläche!$C$5,IF(INT($A28/Benutzeroberfläche!$C$10)=$A28/Benutzeroberfläche!$C$10,B27+Benutzeroberfläche!$C$9,B27),"Amk")),"BMK")</f>
        <v>6</v>
      </c>
      <c r="C28">
        <f>IF(B28+Benutzeroberfläche!$C$8*Benutzeroberfläche!$C$9&lt;Benutzeroberfläche!$C$5,B28+Benutzeroberfläche!$C$8*Benutzeroberfläche!$C$9,Benutzeroberfläche!$C$5)</f>
        <v>26</v>
      </c>
      <c r="E28">
        <f>IF((B27+Benutzeroberfläche!$C$9)&gt;Benutzeroberfläche!$C$5,0,IF(A28+Benutzeroberfläche!$C$8-1&lt;=Benutzeroberfläche!$C$5,IF(INT($A28/Benutzeroberfläche!$C$10)=$A28/Benutzeroberfläche!$C$10,B27+Benutzeroberfläche!$C$9,B27),""))</f>
        <v>6</v>
      </c>
      <c r="F28">
        <f>(B27+Benutzeroberfläche!$C$9)</f>
        <v>6.5</v>
      </c>
      <c r="G28" t="s">
        <v>25</v>
      </c>
      <c r="H28">
        <f>Benutzeroberfläche!$C$5+Benutzeroberfläche!$C$9-Benutzeroberfläche!$C$9*Benutzeroberfläche!$C$8</f>
        <v>160.5</v>
      </c>
      <c r="I28">
        <v>0</v>
      </c>
      <c r="J28" t="s">
        <v>26</v>
      </c>
      <c r="K28">
        <f>A28+Benutzeroberfläche!$C$8-1</f>
        <v>64</v>
      </c>
      <c r="L28" t="s">
        <v>29</v>
      </c>
      <c r="M28">
        <f>Benutzeroberfläche!$C$5</f>
        <v>180</v>
      </c>
      <c r="N28" t="s">
        <v>26</v>
      </c>
      <c r="O28">
        <f>INT($A28/Benutzeroberfläche!$C$10)</f>
        <v>12</v>
      </c>
      <c r="P28" t="s">
        <v>30</v>
      </c>
      <c r="Q28">
        <f>$A28/Benutzeroberfläche!$C$10</f>
        <v>12.5</v>
      </c>
      <c r="R28" t="s">
        <v>81</v>
      </c>
      <c r="S28" t="s">
        <v>82</v>
      </c>
      <c r="T28" t="s">
        <v>34</v>
      </c>
    </row>
    <row r="29" spans="1:20" x14ac:dyDescent="0.25">
      <c r="A29">
        <v>26</v>
      </c>
      <c r="B29">
        <f>IF(A29&lt;Benutzeroberfläche!$C$14,IF((B28+Benutzeroberfläche!$C$9)-Benutzeroberfläche!$C$9&gt;Benutzeroberfläche!$C$5+Benutzeroberfläche!$C$9-Benutzeroberfläche!$C$9*Benutzeroberfläche!$C$8,"Digggaaa",IF(A29+Benutzeroberfläche!$C$8-Benutzeroberfläche!$C$10-1&lt;=Benutzeroberfläche!$C$5,IF(INT($A29/Benutzeroberfläche!$C$10)=$A29/Benutzeroberfläche!$C$10,B28+Benutzeroberfläche!$C$9,B28),"Amk")),"BMK")</f>
        <v>6.5</v>
      </c>
      <c r="C29">
        <f>IF(B29+Benutzeroberfläche!$C$8*Benutzeroberfläche!$C$9&lt;Benutzeroberfläche!$C$5,B29+Benutzeroberfläche!$C$8*Benutzeroberfläche!$C$9,Benutzeroberfläche!$C$5)</f>
        <v>26.5</v>
      </c>
      <c r="E29">
        <f>IF((B28+Benutzeroberfläche!$C$9)&gt;Benutzeroberfläche!$C$5,0,IF(A29+Benutzeroberfläche!$C$8-1&lt;=Benutzeroberfläche!$C$5,IF(INT($A29/Benutzeroberfläche!$C$10)=$A29/Benutzeroberfläche!$C$10,B28+Benutzeroberfläche!$C$9,B28),""))</f>
        <v>6.5</v>
      </c>
      <c r="F29">
        <f>(B28+Benutzeroberfläche!$C$9)</f>
        <v>6.5</v>
      </c>
      <c r="G29" t="s">
        <v>25</v>
      </c>
      <c r="H29">
        <f>Benutzeroberfläche!$C$5+Benutzeroberfläche!$C$9-Benutzeroberfläche!$C$9*Benutzeroberfläche!$C$8</f>
        <v>160.5</v>
      </c>
      <c r="I29">
        <v>0</v>
      </c>
      <c r="J29" t="s">
        <v>26</v>
      </c>
      <c r="K29">
        <f>A29+Benutzeroberfläche!$C$8-1</f>
        <v>65</v>
      </c>
      <c r="L29" t="s">
        <v>29</v>
      </c>
      <c r="M29">
        <f>Benutzeroberfläche!$C$5</f>
        <v>180</v>
      </c>
      <c r="N29" t="s">
        <v>26</v>
      </c>
      <c r="O29">
        <f>INT($A29/Benutzeroberfläche!$C$10)</f>
        <v>13</v>
      </c>
      <c r="P29" t="s">
        <v>30</v>
      </c>
      <c r="Q29">
        <f>$A29/Benutzeroberfläche!$C$10</f>
        <v>13</v>
      </c>
      <c r="R29" t="s">
        <v>83</v>
      </c>
      <c r="S29" t="s">
        <v>84</v>
      </c>
      <c r="T29" t="s">
        <v>34</v>
      </c>
    </row>
    <row r="30" spans="1:20" x14ac:dyDescent="0.25">
      <c r="A30">
        <v>27</v>
      </c>
      <c r="B30">
        <f>IF(A30&lt;Benutzeroberfläche!$C$14,IF((B29+Benutzeroberfläche!$C$9)-Benutzeroberfläche!$C$9&gt;Benutzeroberfläche!$C$5+Benutzeroberfläche!$C$9-Benutzeroberfläche!$C$9*Benutzeroberfläche!$C$8,"Digggaaa",IF(A30+Benutzeroberfläche!$C$8-Benutzeroberfläche!$C$10-1&lt;=Benutzeroberfläche!$C$5,IF(INT($A30/Benutzeroberfläche!$C$10)=$A30/Benutzeroberfläche!$C$10,B29+Benutzeroberfläche!$C$9,B29),"Amk")),"BMK")</f>
        <v>6.5</v>
      </c>
      <c r="C30">
        <f>IF(B30+Benutzeroberfläche!$C$8*Benutzeroberfläche!$C$9&lt;Benutzeroberfläche!$C$5,B30+Benutzeroberfläche!$C$8*Benutzeroberfläche!$C$9,Benutzeroberfläche!$C$5)</f>
        <v>26.5</v>
      </c>
      <c r="E30">
        <f>IF((B29+Benutzeroberfläche!$C$9)&gt;Benutzeroberfläche!$C$5,0,IF(A30+Benutzeroberfläche!$C$8-1&lt;=Benutzeroberfläche!$C$5,IF(INT($A30/Benutzeroberfläche!$C$10)=$A30/Benutzeroberfläche!$C$10,B29+Benutzeroberfläche!$C$9,B29),""))</f>
        <v>6.5</v>
      </c>
      <c r="F30">
        <f>(B29+Benutzeroberfläche!$C$9)</f>
        <v>7</v>
      </c>
      <c r="G30" t="s">
        <v>25</v>
      </c>
      <c r="H30">
        <f>Benutzeroberfläche!$C$5+Benutzeroberfläche!$C$9-Benutzeroberfläche!$C$9*Benutzeroberfläche!$C$8</f>
        <v>160.5</v>
      </c>
      <c r="I30">
        <v>0</v>
      </c>
      <c r="J30" t="s">
        <v>26</v>
      </c>
      <c r="K30">
        <f>A30+Benutzeroberfläche!$C$8-1</f>
        <v>66</v>
      </c>
      <c r="L30" t="s">
        <v>29</v>
      </c>
      <c r="M30">
        <f>Benutzeroberfläche!$C$5</f>
        <v>180</v>
      </c>
      <c r="N30" t="s">
        <v>26</v>
      </c>
      <c r="O30">
        <f>INT($A30/Benutzeroberfläche!$C$10)</f>
        <v>13</v>
      </c>
      <c r="P30" t="s">
        <v>30</v>
      </c>
      <c r="Q30">
        <f>$A30/Benutzeroberfläche!$C$10</f>
        <v>13.5</v>
      </c>
      <c r="R30" t="s">
        <v>85</v>
      </c>
      <c r="S30" t="s">
        <v>86</v>
      </c>
      <c r="T30" t="s">
        <v>34</v>
      </c>
    </row>
    <row r="31" spans="1:20" x14ac:dyDescent="0.25">
      <c r="A31">
        <v>28</v>
      </c>
      <c r="B31">
        <f>IF(A31&lt;Benutzeroberfläche!$C$14,IF((B30+Benutzeroberfläche!$C$9)-Benutzeroberfläche!$C$9&gt;Benutzeroberfläche!$C$5+Benutzeroberfläche!$C$9-Benutzeroberfläche!$C$9*Benutzeroberfläche!$C$8,"Digggaaa",IF(A31+Benutzeroberfläche!$C$8-Benutzeroberfläche!$C$10-1&lt;=Benutzeroberfläche!$C$5,IF(INT($A31/Benutzeroberfläche!$C$10)=$A31/Benutzeroberfläche!$C$10,B30+Benutzeroberfläche!$C$9,B30),"Amk")),"BMK")</f>
        <v>7</v>
      </c>
      <c r="C31">
        <f>IF(B31+Benutzeroberfläche!$C$8*Benutzeroberfläche!$C$9&lt;Benutzeroberfläche!$C$5,B31+Benutzeroberfläche!$C$8*Benutzeroberfläche!$C$9,Benutzeroberfläche!$C$5)</f>
        <v>27</v>
      </c>
      <c r="E31">
        <f>IF((B30+Benutzeroberfläche!$C$9)&gt;Benutzeroberfläche!$C$5,0,IF(A31+Benutzeroberfläche!$C$8-1&lt;=Benutzeroberfläche!$C$5,IF(INT($A31/Benutzeroberfläche!$C$10)=$A31/Benutzeroberfläche!$C$10,B30+Benutzeroberfläche!$C$9,B30),""))</f>
        <v>7</v>
      </c>
      <c r="F31">
        <f>(B30+Benutzeroberfläche!$C$9)</f>
        <v>7</v>
      </c>
      <c r="G31" t="s">
        <v>25</v>
      </c>
      <c r="H31">
        <f>Benutzeroberfläche!$C$5+Benutzeroberfläche!$C$9-Benutzeroberfläche!$C$9*Benutzeroberfläche!$C$8</f>
        <v>160.5</v>
      </c>
      <c r="I31">
        <v>0</v>
      </c>
      <c r="J31" t="s">
        <v>26</v>
      </c>
      <c r="K31">
        <f>A31+Benutzeroberfläche!$C$8-1</f>
        <v>67</v>
      </c>
      <c r="L31" t="s">
        <v>29</v>
      </c>
      <c r="M31">
        <f>Benutzeroberfläche!$C$5</f>
        <v>180</v>
      </c>
      <c r="N31" t="s">
        <v>26</v>
      </c>
      <c r="O31">
        <f>INT($A31/Benutzeroberfläche!$C$10)</f>
        <v>14</v>
      </c>
      <c r="P31" t="s">
        <v>30</v>
      </c>
      <c r="Q31">
        <f>$A31/Benutzeroberfläche!$C$10</f>
        <v>14</v>
      </c>
      <c r="R31" t="s">
        <v>87</v>
      </c>
      <c r="S31" t="s">
        <v>88</v>
      </c>
      <c r="T31" t="s">
        <v>34</v>
      </c>
    </row>
    <row r="32" spans="1:20" x14ac:dyDescent="0.25">
      <c r="A32">
        <v>29</v>
      </c>
      <c r="B32">
        <f>IF(A32&lt;Benutzeroberfläche!$C$14,IF((B31+Benutzeroberfläche!$C$9)-Benutzeroberfläche!$C$9&gt;Benutzeroberfläche!$C$5+Benutzeroberfläche!$C$9-Benutzeroberfläche!$C$9*Benutzeroberfläche!$C$8,"Digggaaa",IF(A32+Benutzeroberfläche!$C$8-Benutzeroberfläche!$C$10-1&lt;=Benutzeroberfläche!$C$5,IF(INT($A32/Benutzeroberfläche!$C$10)=$A32/Benutzeroberfläche!$C$10,B31+Benutzeroberfläche!$C$9,B31),"Amk")),"BMK")</f>
        <v>7</v>
      </c>
      <c r="C32">
        <f>IF(B32+Benutzeroberfläche!$C$8*Benutzeroberfläche!$C$9&lt;Benutzeroberfläche!$C$5,B32+Benutzeroberfläche!$C$8*Benutzeroberfläche!$C$9,Benutzeroberfläche!$C$5)</f>
        <v>27</v>
      </c>
      <c r="E32">
        <f>IF((B31+Benutzeroberfläche!$C$9)&gt;Benutzeroberfläche!$C$5,0,IF(A32+Benutzeroberfläche!$C$8-1&lt;=Benutzeroberfläche!$C$5,IF(INT($A32/Benutzeroberfläche!$C$10)=$A32/Benutzeroberfläche!$C$10,B31+Benutzeroberfläche!$C$9,B31),""))</f>
        <v>7</v>
      </c>
      <c r="F32">
        <f>(B31+Benutzeroberfläche!$C$9)</f>
        <v>7.5</v>
      </c>
      <c r="G32" t="s">
        <v>25</v>
      </c>
      <c r="H32">
        <f>Benutzeroberfläche!$C$5+Benutzeroberfläche!$C$9-Benutzeroberfläche!$C$9*Benutzeroberfläche!$C$8</f>
        <v>160.5</v>
      </c>
      <c r="I32">
        <v>0</v>
      </c>
      <c r="J32" t="s">
        <v>26</v>
      </c>
      <c r="K32">
        <f>A32+Benutzeroberfläche!$C$8-1</f>
        <v>68</v>
      </c>
      <c r="L32" t="s">
        <v>29</v>
      </c>
      <c r="M32">
        <f>Benutzeroberfläche!$C$5</f>
        <v>180</v>
      </c>
      <c r="N32" t="s">
        <v>26</v>
      </c>
      <c r="O32">
        <f>INT($A32/Benutzeroberfläche!$C$10)</f>
        <v>14</v>
      </c>
      <c r="P32" t="s">
        <v>30</v>
      </c>
      <c r="Q32">
        <f>$A32/Benutzeroberfläche!$C$10</f>
        <v>14.5</v>
      </c>
      <c r="R32" t="s">
        <v>89</v>
      </c>
      <c r="S32" t="s">
        <v>90</v>
      </c>
      <c r="T32" t="s">
        <v>34</v>
      </c>
    </row>
    <row r="33" spans="1:20" x14ac:dyDescent="0.25">
      <c r="A33">
        <v>30</v>
      </c>
      <c r="B33">
        <f>IF(A33&lt;Benutzeroberfläche!$C$14,IF((B32+Benutzeroberfläche!$C$9)-Benutzeroberfläche!$C$9&gt;Benutzeroberfläche!$C$5+Benutzeroberfläche!$C$9-Benutzeroberfläche!$C$9*Benutzeroberfläche!$C$8,"Digggaaa",IF(A33+Benutzeroberfläche!$C$8-Benutzeroberfläche!$C$10-1&lt;=Benutzeroberfläche!$C$5,IF(INT($A33/Benutzeroberfläche!$C$10)=$A33/Benutzeroberfläche!$C$10,B32+Benutzeroberfläche!$C$9,B32),"Amk")),"BMK")</f>
        <v>7.5</v>
      </c>
      <c r="C33">
        <f>IF(B33+Benutzeroberfläche!$C$8*Benutzeroberfläche!$C$9&lt;Benutzeroberfläche!$C$5,B33+Benutzeroberfläche!$C$8*Benutzeroberfläche!$C$9,Benutzeroberfläche!$C$5)</f>
        <v>27.5</v>
      </c>
      <c r="E33">
        <f>IF((B32+Benutzeroberfläche!$C$9)&gt;Benutzeroberfläche!$C$5,0,IF(A33+Benutzeroberfläche!$C$8-1&lt;=Benutzeroberfläche!$C$5,IF(INT($A33/Benutzeroberfläche!$C$10)=$A33/Benutzeroberfläche!$C$10,B32+Benutzeroberfläche!$C$9,B32),""))</f>
        <v>7.5</v>
      </c>
      <c r="F33">
        <f>(B32+Benutzeroberfläche!$C$9)</f>
        <v>7.5</v>
      </c>
      <c r="G33" t="s">
        <v>25</v>
      </c>
      <c r="H33">
        <f>Benutzeroberfläche!$C$5+Benutzeroberfläche!$C$9-Benutzeroberfläche!$C$9*Benutzeroberfläche!$C$8</f>
        <v>160.5</v>
      </c>
      <c r="I33">
        <v>0</v>
      </c>
      <c r="J33" t="s">
        <v>26</v>
      </c>
      <c r="K33">
        <f>A33+Benutzeroberfläche!$C$8-1</f>
        <v>69</v>
      </c>
      <c r="L33" t="s">
        <v>29</v>
      </c>
      <c r="M33">
        <f>Benutzeroberfläche!$C$5</f>
        <v>180</v>
      </c>
      <c r="N33" t="s">
        <v>26</v>
      </c>
      <c r="O33">
        <f>INT($A33/Benutzeroberfläche!$C$10)</f>
        <v>15</v>
      </c>
      <c r="P33" t="s">
        <v>30</v>
      </c>
      <c r="Q33">
        <f>$A33/Benutzeroberfläche!$C$10</f>
        <v>15</v>
      </c>
      <c r="R33" t="s">
        <v>91</v>
      </c>
      <c r="S33" t="s">
        <v>92</v>
      </c>
      <c r="T33" t="s">
        <v>34</v>
      </c>
    </row>
    <row r="34" spans="1:20" x14ac:dyDescent="0.25">
      <c r="A34">
        <v>31</v>
      </c>
      <c r="B34">
        <f>IF(A34&lt;Benutzeroberfläche!$C$14,IF((B33+Benutzeroberfläche!$C$9)-Benutzeroberfläche!$C$9&gt;Benutzeroberfläche!$C$5+Benutzeroberfläche!$C$9-Benutzeroberfläche!$C$9*Benutzeroberfläche!$C$8,"Digggaaa",IF(A34+Benutzeroberfläche!$C$8-Benutzeroberfläche!$C$10-1&lt;=Benutzeroberfläche!$C$5,IF(INT($A34/Benutzeroberfläche!$C$10)=$A34/Benutzeroberfläche!$C$10,B33+Benutzeroberfläche!$C$9,B33),"Amk")),"BMK")</f>
        <v>7.5</v>
      </c>
      <c r="C34">
        <f>IF(B34+Benutzeroberfläche!$C$8*Benutzeroberfläche!$C$9&lt;Benutzeroberfläche!$C$5,B34+Benutzeroberfläche!$C$8*Benutzeroberfläche!$C$9,Benutzeroberfläche!$C$5)</f>
        <v>27.5</v>
      </c>
      <c r="E34">
        <f>IF((B33+Benutzeroberfläche!$C$9)&gt;Benutzeroberfläche!$C$5,0,IF(A34+Benutzeroberfläche!$C$8-1&lt;=Benutzeroberfläche!$C$5,IF(INT($A34/Benutzeroberfläche!$C$10)=$A34/Benutzeroberfläche!$C$10,B33+Benutzeroberfläche!$C$9,B33),""))</f>
        <v>7.5</v>
      </c>
      <c r="F34">
        <f>(B33+Benutzeroberfläche!$C$9)</f>
        <v>8</v>
      </c>
      <c r="G34" t="s">
        <v>25</v>
      </c>
      <c r="H34">
        <f>Benutzeroberfläche!$C$5+Benutzeroberfläche!$C$9-Benutzeroberfläche!$C$9*Benutzeroberfläche!$C$8</f>
        <v>160.5</v>
      </c>
      <c r="I34">
        <v>0</v>
      </c>
      <c r="J34" t="s">
        <v>26</v>
      </c>
      <c r="K34">
        <f>A34+Benutzeroberfläche!$C$8-1</f>
        <v>70</v>
      </c>
      <c r="L34" t="s">
        <v>29</v>
      </c>
      <c r="M34">
        <f>Benutzeroberfläche!$C$5</f>
        <v>180</v>
      </c>
      <c r="N34" t="s">
        <v>26</v>
      </c>
      <c r="O34">
        <f>INT($A34/Benutzeroberfläche!$C$10)</f>
        <v>15</v>
      </c>
      <c r="P34" t="s">
        <v>30</v>
      </c>
      <c r="Q34">
        <f>$A34/Benutzeroberfläche!$C$10</f>
        <v>15.5</v>
      </c>
      <c r="R34" t="s">
        <v>93</v>
      </c>
      <c r="S34" t="s">
        <v>94</v>
      </c>
      <c r="T34" t="s">
        <v>34</v>
      </c>
    </row>
    <row r="35" spans="1:20" x14ac:dyDescent="0.25">
      <c r="A35">
        <v>32</v>
      </c>
      <c r="B35">
        <f>IF(A35&lt;Benutzeroberfläche!$C$14,IF((B34+Benutzeroberfläche!$C$9)-Benutzeroberfläche!$C$9&gt;Benutzeroberfläche!$C$5+Benutzeroberfläche!$C$9-Benutzeroberfläche!$C$9*Benutzeroberfläche!$C$8,"Digggaaa",IF(A35+Benutzeroberfläche!$C$8-Benutzeroberfläche!$C$10-1&lt;=Benutzeroberfläche!$C$5,IF(INT($A35/Benutzeroberfläche!$C$10)=$A35/Benutzeroberfläche!$C$10,B34+Benutzeroberfläche!$C$9,B34),"Amk")),"BMK")</f>
        <v>8</v>
      </c>
      <c r="C35">
        <f>IF(B35+Benutzeroberfläche!$C$8*Benutzeroberfläche!$C$9&lt;Benutzeroberfläche!$C$5,B35+Benutzeroberfläche!$C$8*Benutzeroberfläche!$C$9,Benutzeroberfläche!$C$5)</f>
        <v>28</v>
      </c>
      <c r="E35">
        <f>IF((B34+Benutzeroberfläche!$C$9)&gt;Benutzeroberfläche!$C$5,0,IF(A35+Benutzeroberfläche!$C$8-1&lt;=Benutzeroberfläche!$C$5,IF(INT($A35/Benutzeroberfläche!$C$10)=$A35/Benutzeroberfläche!$C$10,B34+Benutzeroberfläche!$C$9,B34),""))</f>
        <v>8</v>
      </c>
      <c r="F35">
        <f>(B34+Benutzeroberfläche!$C$9)</f>
        <v>8</v>
      </c>
      <c r="G35" t="s">
        <v>25</v>
      </c>
      <c r="H35">
        <f>Benutzeroberfläche!$C$5+Benutzeroberfläche!$C$9-Benutzeroberfläche!$C$9*Benutzeroberfläche!$C$8</f>
        <v>160.5</v>
      </c>
      <c r="I35">
        <v>0</v>
      </c>
      <c r="J35" t="s">
        <v>26</v>
      </c>
      <c r="K35">
        <f>A35+Benutzeroberfläche!$C$8-1</f>
        <v>71</v>
      </c>
      <c r="L35" t="s">
        <v>29</v>
      </c>
      <c r="M35">
        <f>Benutzeroberfläche!$C$5</f>
        <v>180</v>
      </c>
      <c r="N35" t="s">
        <v>26</v>
      </c>
      <c r="O35">
        <f>INT($A35/Benutzeroberfläche!$C$10)</f>
        <v>16</v>
      </c>
      <c r="P35" t="s">
        <v>30</v>
      </c>
      <c r="Q35">
        <f>$A35/Benutzeroberfläche!$C$10</f>
        <v>16</v>
      </c>
      <c r="R35" t="s">
        <v>95</v>
      </c>
      <c r="S35" t="s">
        <v>96</v>
      </c>
      <c r="T35" t="s">
        <v>34</v>
      </c>
    </row>
    <row r="36" spans="1:20" x14ac:dyDescent="0.25">
      <c r="A36">
        <v>33</v>
      </c>
      <c r="B36">
        <f>IF(A36&lt;Benutzeroberfläche!$C$14,IF((B35+Benutzeroberfläche!$C$9)-Benutzeroberfläche!$C$9&gt;Benutzeroberfläche!$C$5+Benutzeroberfläche!$C$9-Benutzeroberfläche!$C$9*Benutzeroberfläche!$C$8,"Digggaaa",IF(A36+Benutzeroberfläche!$C$8-Benutzeroberfläche!$C$10-1&lt;=Benutzeroberfläche!$C$5,IF(INT($A36/Benutzeroberfläche!$C$10)=$A36/Benutzeroberfläche!$C$10,B35+Benutzeroberfläche!$C$9,B35),"Amk")),"BMK")</f>
        <v>8</v>
      </c>
      <c r="C36">
        <f>IF(B36+Benutzeroberfläche!$C$8*Benutzeroberfläche!$C$9&lt;Benutzeroberfläche!$C$5,B36+Benutzeroberfläche!$C$8*Benutzeroberfläche!$C$9,Benutzeroberfläche!$C$5)</f>
        <v>28</v>
      </c>
      <c r="E36">
        <f>IF((B35+Benutzeroberfläche!$C$9)&gt;Benutzeroberfläche!$C$5,0,IF(A36+Benutzeroberfläche!$C$8-1&lt;=Benutzeroberfläche!$C$5,IF(INT($A36/Benutzeroberfläche!$C$10)=$A36/Benutzeroberfläche!$C$10,B35+Benutzeroberfläche!$C$9,B35),""))</f>
        <v>8</v>
      </c>
      <c r="F36">
        <f>(B35+Benutzeroberfläche!$C$9)</f>
        <v>8.5</v>
      </c>
      <c r="G36" t="s">
        <v>25</v>
      </c>
      <c r="H36">
        <f>Benutzeroberfläche!$C$5+Benutzeroberfläche!$C$9-Benutzeroberfläche!$C$9*Benutzeroberfläche!$C$8</f>
        <v>160.5</v>
      </c>
      <c r="I36">
        <v>0</v>
      </c>
      <c r="J36" t="s">
        <v>26</v>
      </c>
      <c r="K36">
        <f>A36+Benutzeroberfläche!$C$8-1</f>
        <v>72</v>
      </c>
      <c r="L36" t="s">
        <v>29</v>
      </c>
      <c r="M36">
        <f>Benutzeroberfläche!$C$5</f>
        <v>180</v>
      </c>
      <c r="N36" t="s">
        <v>26</v>
      </c>
      <c r="O36">
        <f>INT($A36/Benutzeroberfläche!$C$10)</f>
        <v>16</v>
      </c>
      <c r="P36" t="s">
        <v>30</v>
      </c>
      <c r="Q36">
        <f>$A36/Benutzeroberfläche!$C$10</f>
        <v>16.5</v>
      </c>
      <c r="R36" t="s">
        <v>97</v>
      </c>
      <c r="S36" t="s">
        <v>98</v>
      </c>
      <c r="T36" t="s">
        <v>34</v>
      </c>
    </row>
    <row r="37" spans="1:20" x14ac:dyDescent="0.25">
      <c r="A37">
        <v>34</v>
      </c>
      <c r="B37">
        <f>IF(A37&lt;Benutzeroberfläche!$C$14,IF((B36+Benutzeroberfläche!$C$9)-Benutzeroberfläche!$C$9&gt;Benutzeroberfläche!$C$5+Benutzeroberfläche!$C$9-Benutzeroberfläche!$C$9*Benutzeroberfläche!$C$8,"Digggaaa",IF(A37+Benutzeroberfläche!$C$8-Benutzeroberfläche!$C$10-1&lt;=Benutzeroberfläche!$C$5,IF(INT($A37/Benutzeroberfläche!$C$10)=$A37/Benutzeroberfläche!$C$10,B36+Benutzeroberfläche!$C$9,B36),"Amk")),"BMK")</f>
        <v>8.5</v>
      </c>
      <c r="C37">
        <f>IF(B37+Benutzeroberfläche!$C$8*Benutzeroberfläche!$C$9&lt;Benutzeroberfläche!$C$5,B37+Benutzeroberfläche!$C$8*Benutzeroberfläche!$C$9,Benutzeroberfläche!$C$5)</f>
        <v>28.5</v>
      </c>
      <c r="E37">
        <f>IF((B36+Benutzeroberfläche!$C$9)&gt;Benutzeroberfläche!$C$5,0,IF(A37+Benutzeroberfläche!$C$8-1&lt;=Benutzeroberfläche!$C$5,IF(INT($A37/Benutzeroberfläche!$C$10)=$A37/Benutzeroberfläche!$C$10,B36+Benutzeroberfläche!$C$9,B36),""))</f>
        <v>8.5</v>
      </c>
      <c r="F37">
        <f>(B36+Benutzeroberfläche!$C$9)</f>
        <v>8.5</v>
      </c>
      <c r="G37" t="s">
        <v>25</v>
      </c>
      <c r="H37">
        <f>Benutzeroberfläche!$C$5+Benutzeroberfläche!$C$9-Benutzeroberfläche!$C$9*Benutzeroberfläche!$C$8</f>
        <v>160.5</v>
      </c>
      <c r="I37">
        <v>0</v>
      </c>
      <c r="J37" t="s">
        <v>26</v>
      </c>
      <c r="K37">
        <f>A37+Benutzeroberfläche!$C$8-1</f>
        <v>73</v>
      </c>
      <c r="L37" t="s">
        <v>29</v>
      </c>
      <c r="M37">
        <f>Benutzeroberfläche!$C$5</f>
        <v>180</v>
      </c>
      <c r="N37" t="s">
        <v>26</v>
      </c>
      <c r="O37">
        <f>INT($A37/Benutzeroberfläche!$C$10)</f>
        <v>17</v>
      </c>
      <c r="P37" t="s">
        <v>30</v>
      </c>
      <c r="Q37">
        <f>$A37/Benutzeroberfläche!$C$10</f>
        <v>17</v>
      </c>
      <c r="R37" t="s">
        <v>99</v>
      </c>
      <c r="S37" t="s">
        <v>100</v>
      </c>
      <c r="T37" t="s">
        <v>34</v>
      </c>
    </row>
    <row r="38" spans="1:20" x14ac:dyDescent="0.25">
      <c r="A38">
        <v>35</v>
      </c>
      <c r="B38">
        <f>IF(A38&lt;Benutzeroberfläche!$C$14,IF((B37+Benutzeroberfläche!$C$9)-Benutzeroberfläche!$C$9&gt;Benutzeroberfläche!$C$5+Benutzeroberfläche!$C$9-Benutzeroberfläche!$C$9*Benutzeroberfläche!$C$8,"Digggaaa",IF(A38+Benutzeroberfläche!$C$8-Benutzeroberfläche!$C$10-1&lt;=Benutzeroberfläche!$C$5,IF(INT($A38/Benutzeroberfläche!$C$10)=$A38/Benutzeroberfläche!$C$10,B37+Benutzeroberfläche!$C$9,B37),"Amk")),"BMK")</f>
        <v>8.5</v>
      </c>
      <c r="C38">
        <f>IF(B38+Benutzeroberfläche!$C$8*Benutzeroberfläche!$C$9&lt;Benutzeroberfläche!$C$5,B38+Benutzeroberfläche!$C$8*Benutzeroberfläche!$C$9,Benutzeroberfläche!$C$5)</f>
        <v>28.5</v>
      </c>
      <c r="E38">
        <f>IF((B37+Benutzeroberfläche!$C$9)&gt;Benutzeroberfläche!$C$5,0,IF(A38+Benutzeroberfläche!$C$8-1&lt;=Benutzeroberfläche!$C$5,IF(INT($A38/Benutzeroberfläche!$C$10)=$A38/Benutzeroberfläche!$C$10,B37+Benutzeroberfläche!$C$9,B37),""))</f>
        <v>8.5</v>
      </c>
      <c r="F38">
        <f>(B37+Benutzeroberfläche!$C$9)</f>
        <v>9</v>
      </c>
      <c r="G38" t="s">
        <v>25</v>
      </c>
      <c r="H38">
        <f>Benutzeroberfläche!$C$5+Benutzeroberfläche!$C$9-Benutzeroberfläche!$C$9*Benutzeroberfläche!$C$8</f>
        <v>160.5</v>
      </c>
      <c r="I38">
        <v>0</v>
      </c>
      <c r="J38" t="s">
        <v>26</v>
      </c>
      <c r="K38">
        <f>A38+Benutzeroberfläche!$C$8-1</f>
        <v>74</v>
      </c>
      <c r="L38" t="s">
        <v>29</v>
      </c>
      <c r="M38">
        <f>Benutzeroberfläche!$C$5</f>
        <v>180</v>
      </c>
      <c r="N38" t="s">
        <v>26</v>
      </c>
      <c r="O38">
        <f>INT($A38/Benutzeroberfläche!$C$10)</f>
        <v>17</v>
      </c>
      <c r="P38" t="s">
        <v>30</v>
      </c>
      <c r="Q38">
        <f>$A38/Benutzeroberfläche!$C$10</f>
        <v>17.5</v>
      </c>
      <c r="R38" t="s">
        <v>101</v>
      </c>
      <c r="S38" t="s">
        <v>102</v>
      </c>
      <c r="T38" t="s">
        <v>34</v>
      </c>
    </row>
    <row r="39" spans="1:20" x14ac:dyDescent="0.25">
      <c r="A39">
        <v>36</v>
      </c>
      <c r="B39">
        <f>IF(A39&lt;Benutzeroberfläche!$C$14,IF((B38+Benutzeroberfläche!$C$9)-Benutzeroberfläche!$C$9&gt;Benutzeroberfläche!$C$5+Benutzeroberfläche!$C$9-Benutzeroberfläche!$C$9*Benutzeroberfläche!$C$8,"Digggaaa",IF(A39+Benutzeroberfläche!$C$8-Benutzeroberfläche!$C$10-1&lt;=Benutzeroberfläche!$C$5,IF(INT($A39/Benutzeroberfläche!$C$10)=$A39/Benutzeroberfläche!$C$10,B38+Benutzeroberfläche!$C$9,B38),"Amk")),"BMK")</f>
        <v>9</v>
      </c>
      <c r="C39">
        <f>IF(B39+Benutzeroberfläche!$C$8*Benutzeroberfläche!$C$9&lt;Benutzeroberfläche!$C$5,B39+Benutzeroberfläche!$C$8*Benutzeroberfläche!$C$9,Benutzeroberfläche!$C$5)</f>
        <v>29</v>
      </c>
      <c r="E39">
        <f>IF((B38+Benutzeroberfläche!$C$9)&gt;Benutzeroberfläche!$C$5,0,IF(A39+Benutzeroberfläche!$C$8-1&lt;=Benutzeroberfläche!$C$5,IF(INT($A39/Benutzeroberfläche!$C$10)=$A39/Benutzeroberfläche!$C$10,B38+Benutzeroberfläche!$C$9,B38),""))</f>
        <v>9</v>
      </c>
      <c r="F39">
        <f>(B38+Benutzeroberfläche!$C$9)</f>
        <v>9</v>
      </c>
      <c r="G39" t="s">
        <v>25</v>
      </c>
      <c r="H39">
        <f>Benutzeroberfläche!$C$5+Benutzeroberfläche!$C$9-Benutzeroberfläche!$C$9*Benutzeroberfläche!$C$8</f>
        <v>160.5</v>
      </c>
      <c r="I39">
        <v>0</v>
      </c>
      <c r="J39" t="s">
        <v>26</v>
      </c>
      <c r="K39">
        <f>A39+Benutzeroberfläche!$C$8-1</f>
        <v>75</v>
      </c>
      <c r="L39" t="s">
        <v>29</v>
      </c>
      <c r="M39">
        <f>Benutzeroberfläche!$C$5</f>
        <v>180</v>
      </c>
      <c r="N39" t="s">
        <v>26</v>
      </c>
      <c r="O39">
        <f>INT($A39/Benutzeroberfläche!$C$10)</f>
        <v>18</v>
      </c>
      <c r="P39" t="s">
        <v>30</v>
      </c>
      <c r="Q39">
        <f>$A39/Benutzeroberfläche!$C$10</f>
        <v>18</v>
      </c>
      <c r="R39" t="s">
        <v>103</v>
      </c>
      <c r="S39" t="s">
        <v>104</v>
      </c>
      <c r="T39" t="s">
        <v>34</v>
      </c>
    </row>
    <row r="40" spans="1:20" x14ac:dyDescent="0.25">
      <c r="A40">
        <v>37</v>
      </c>
      <c r="B40">
        <f>IF(A40&lt;Benutzeroberfläche!$C$14,IF((B39+Benutzeroberfläche!$C$9)-Benutzeroberfläche!$C$9&gt;Benutzeroberfläche!$C$5+Benutzeroberfläche!$C$9-Benutzeroberfläche!$C$9*Benutzeroberfläche!$C$8,"Digggaaa",IF(A40+Benutzeroberfläche!$C$8-Benutzeroberfläche!$C$10-1&lt;=Benutzeroberfläche!$C$5,IF(INT($A40/Benutzeroberfläche!$C$10)=$A40/Benutzeroberfläche!$C$10,B39+Benutzeroberfläche!$C$9,B39),"Amk")),"BMK")</f>
        <v>9</v>
      </c>
      <c r="C40">
        <f>IF(B40+Benutzeroberfläche!$C$8*Benutzeroberfläche!$C$9&lt;Benutzeroberfläche!$C$5,B40+Benutzeroberfläche!$C$8*Benutzeroberfläche!$C$9,Benutzeroberfläche!$C$5)</f>
        <v>29</v>
      </c>
      <c r="E40">
        <f>IF((B39+Benutzeroberfläche!$C$9)&gt;Benutzeroberfläche!$C$5,0,IF(A40+Benutzeroberfläche!$C$8-1&lt;=Benutzeroberfläche!$C$5,IF(INT($A40/Benutzeroberfläche!$C$10)=$A40/Benutzeroberfläche!$C$10,B39+Benutzeroberfläche!$C$9,B39),""))</f>
        <v>9</v>
      </c>
      <c r="F40">
        <f>(B39+Benutzeroberfläche!$C$9)</f>
        <v>9.5</v>
      </c>
      <c r="G40" t="s">
        <v>25</v>
      </c>
      <c r="H40">
        <f>Benutzeroberfläche!$C$5+Benutzeroberfläche!$C$9-Benutzeroberfläche!$C$9*Benutzeroberfläche!$C$8</f>
        <v>160.5</v>
      </c>
      <c r="I40">
        <v>0</v>
      </c>
      <c r="J40" t="s">
        <v>26</v>
      </c>
      <c r="K40">
        <f>A40+Benutzeroberfläche!$C$8-1</f>
        <v>76</v>
      </c>
      <c r="L40" t="s">
        <v>29</v>
      </c>
      <c r="M40">
        <f>Benutzeroberfläche!$C$5</f>
        <v>180</v>
      </c>
      <c r="N40" t="s">
        <v>26</v>
      </c>
      <c r="O40">
        <f>INT($A40/Benutzeroberfläche!$C$10)</f>
        <v>18</v>
      </c>
      <c r="P40" t="s">
        <v>30</v>
      </c>
      <c r="Q40">
        <f>$A40/Benutzeroberfläche!$C$10</f>
        <v>18.5</v>
      </c>
      <c r="R40" t="s">
        <v>105</v>
      </c>
      <c r="S40" t="s">
        <v>106</v>
      </c>
      <c r="T40" t="s">
        <v>34</v>
      </c>
    </row>
    <row r="41" spans="1:20" x14ac:dyDescent="0.25">
      <c r="A41">
        <v>38</v>
      </c>
      <c r="B41">
        <f>IF(A41&lt;Benutzeroberfläche!$C$14,IF((B40+Benutzeroberfläche!$C$9)-Benutzeroberfläche!$C$9&gt;Benutzeroberfläche!$C$5+Benutzeroberfläche!$C$9-Benutzeroberfläche!$C$9*Benutzeroberfläche!$C$8,"Digggaaa",IF(A41+Benutzeroberfläche!$C$8-Benutzeroberfläche!$C$10-1&lt;=Benutzeroberfläche!$C$5,IF(INT($A41/Benutzeroberfläche!$C$10)=$A41/Benutzeroberfläche!$C$10,B40+Benutzeroberfläche!$C$9,B40),"Amk")),"BMK")</f>
        <v>9.5</v>
      </c>
      <c r="C41">
        <f>IF(B41+Benutzeroberfläche!$C$8*Benutzeroberfläche!$C$9&lt;Benutzeroberfläche!$C$5,B41+Benutzeroberfläche!$C$8*Benutzeroberfläche!$C$9,Benutzeroberfläche!$C$5)</f>
        <v>29.5</v>
      </c>
      <c r="E41">
        <f>IF((B40+Benutzeroberfläche!$C$9)&gt;Benutzeroberfläche!$C$5,0,IF(A41+Benutzeroberfläche!$C$8-1&lt;=Benutzeroberfläche!$C$5,IF(INT($A41/Benutzeroberfläche!$C$10)=$A41/Benutzeroberfläche!$C$10,B40+Benutzeroberfläche!$C$9,B40),""))</f>
        <v>9.5</v>
      </c>
      <c r="F41">
        <f>(B40+Benutzeroberfläche!$C$9)</f>
        <v>9.5</v>
      </c>
      <c r="G41" t="s">
        <v>25</v>
      </c>
      <c r="H41">
        <f>Benutzeroberfläche!$C$5+Benutzeroberfläche!$C$9-Benutzeroberfläche!$C$9*Benutzeroberfläche!$C$8</f>
        <v>160.5</v>
      </c>
      <c r="I41">
        <v>0</v>
      </c>
      <c r="J41" t="s">
        <v>26</v>
      </c>
      <c r="K41">
        <f>A41+Benutzeroberfläche!$C$8-1</f>
        <v>77</v>
      </c>
      <c r="L41" t="s">
        <v>29</v>
      </c>
      <c r="M41">
        <f>Benutzeroberfläche!$C$5</f>
        <v>180</v>
      </c>
      <c r="N41" t="s">
        <v>26</v>
      </c>
      <c r="O41">
        <f>INT($A41/Benutzeroberfläche!$C$10)</f>
        <v>19</v>
      </c>
      <c r="P41" t="s">
        <v>30</v>
      </c>
      <c r="Q41">
        <f>$A41/Benutzeroberfläche!$C$10</f>
        <v>19</v>
      </c>
      <c r="R41" t="s">
        <v>107</v>
      </c>
      <c r="S41" t="s">
        <v>108</v>
      </c>
      <c r="T41" t="s">
        <v>34</v>
      </c>
    </row>
    <row r="42" spans="1:20" x14ac:dyDescent="0.25">
      <c r="A42">
        <v>39</v>
      </c>
      <c r="B42">
        <f>IF(A42&lt;Benutzeroberfläche!$C$14,IF((B41+Benutzeroberfläche!$C$9)-Benutzeroberfläche!$C$9&gt;Benutzeroberfläche!$C$5+Benutzeroberfläche!$C$9-Benutzeroberfläche!$C$9*Benutzeroberfläche!$C$8,"Digggaaa",IF(A42+Benutzeroberfläche!$C$8-Benutzeroberfläche!$C$10-1&lt;=Benutzeroberfläche!$C$5,IF(INT($A42/Benutzeroberfläche!$C$10)=$A42/Benutzeroberfläche!$C$10,B41+Benutzeroberfläche!$C$9,B41),"Amk")),"BMK")</f>
        <v>9.5</v>
      </c>
      <c r="C42">
        <f>IF(B42+Benutzeroberfläche!$C$8*Benutzeroberfläche!$C$9&lt;Benutzeroberfläche!$C$5,B42+Benutzeroberfläche!$C$8*Benutzeroberfläche!$C$9,Benutzeroberfläche!$C$5)</f>
        <v>29.5</v>
      </c>
      <c r="E42">
        <f>IF((B41+Benutzeroberfläche!$C$9)&gt;Benutzeroberfläche!$C$5,0,IF(A42+Benutzeroberfläche!$C$8-1&lt;=Benutzeroberfläche!$C$5,IF(INT($A42/Benutzeroberfläche!$C$10)=$A42/Benutzeroberfläche!$C$10,B41+Benutzeroberfläche!$C$9,B41),""))</f>
        <v>9.5</v>
      </c>
      <c r="F42">
        <f>(B41+Benutzeroberfläche!$C$9)</f>
        <v>10</v>
      </c>
      <c r="G42" t="s">
        <v>25</v>
      </c>
      <c r="H42">
        <f>Benutzeroberfläche!$C$5+Benutzeroberfläche!$C$9-Benutzeroberfläche!$C$9*Benutzeroberfläche!$C$8</f>
        <v>160.5</v>
      </c>
      <c r="I42">
        <v>0</v>
      </c>
      <c r="J42" t="s">
        <v>26</v>
      </c>
      <c r="K42">
        <f>A42+Benutzeroberfläche!$C$8-1</f>
        <v>78</v>
      </c>
      <c r="L42" t="s">
        <v>29</v>
      </c>
      <c r="M42">
        <f>Benutzeroberfläche!$C$5</f>
        <v>180</v>
      </c>
      <c r="N42" t="s">
        <v>26</v>
      </c>
      <c r="O42">
        <f>INT($A42/Benutzeroberfläche!$C$10)</f>
        <v>19</v>
      </c>
      <c r="P42" t="s">
        <v>30</v>
      </c>
      <c r="Q42">
        <f>$A42/Benutzeroberfläche!$C$10</f>
        <v>19.5</v>
      </c>
      <c r="R42" t="s">
        <v>109</v>
      </c>
      <c r="S42" t="s">
        <v>110</v>
      </c>
      <c r="T42" t="s">
        <v>34</v>
      </c>
    </row>
    <row r="43" spans="1:20" x14ac:dyDescent="0.25">
      <c r="A43">
        <v>40</v>
      </c>
      <c r="B43">
        <f>IF(A43&lt;Benutzeroberfläche!$C$14,IF((B42+Benutzeroberfläche!$C$9)-Benutzeroberfläche!$C$9&gt;Benutzeroberfläche!$C$5+Benutzeroberfläche!$C$9-Benutzeroberfläche!$C$9*Benutzeroberfläche!$C$8,"Digggaaa",IF(A43+Benutzeroberfläche!$C$8-Benutzeroberfläche!$C$10-1&lt;=Benutzeroberfläche!$C$5,IF(INT($A43/Benutzeroberfläche!$C$10)=$A43/Benutzeroberfläche!$C$10,B42+Benutzeroberfläche!$C$9,B42),"Amk")),"BMK")</f>
        <v>10</v>
      </c>
      <c r="C43">
        <f>IF(B43+Benutzeroberfläche!$C$8*Benutzeroberfläche!$C$9&lt;Benutzeroberfläche!$C$5,B43+Benutzeroberfläche!$C$8*Benutzeroberfläche!$C$9,Benutzeroberfläche!$C$5)</f>
        <v>30</v>
      </c>
      <c r="E43">
        <f>IF((B42+Benutzeroberfläche!$C$9)&gt;Benutzeroberfläche!$C$5,0,IF(A43+Benutzeroberfläche!$C$8-1&lt;=Benutzeroberfläche!$C$5,IF(INT($A43/Benutzeroberfläche!$C$10)=$A43/Benutzeroberfläche!$C$10,B42+Benutzeroberfläche!$C$9,B42),""))</f>
        <v>10</v>
      </c>
      <c r="F43">
        <f>(B42+Benutzeroberfläche!$C$9)</f>
        <v>10</v>
      </c>
      <c r="G43" t="s">
        <v>25</v>
      </c>
      <c r="H43">
        <f>Benutzeroberfläche!$C$5+Benutzeroberfläche!$C$9-Benutzeroberfläche!$C$9*Benutzeroberfläche!$C$8</f>
        <v>160.5</v>
      </c>
      <c r="I43">
        <v>0</v>
      </c>
      <c r="J43" t="s">
        <v>26</v>
      </c>
      <c r="K43">
        <f>A43+Benutzeroberfläche!$C$8-1</f>
        <v>79</v>
      </c>
      <c r="L43" t="s">
        <v>29</v>
      </c>
      <c r="M43">
        <f>Benutzeroberfläche!$C$5</f>
        <v>180</v>
      </c>
      <c r="N43" t="s">
        <v>26</v>
      </c>
      <c r="O43">
        <f>INT($A43/Benutzeroberfläche!$C$10)</f>
        <v>20</v>
      </c>
      <c r="P43" t="s">
        <v>30</v>
      </c>
      <c r="Q43">
        <f>$A43/Benutzeroberfläche!$C$10</f>
        <v>20</v>
      </c>
      <c r="R43" t="s">
        <v>111</v>
      </c>
      <c r="S43" t="s">
        <v>112</v>
      </c>
      <c r="T43" t="s">
        <v>34</v>
      </c>
    </row>
    <row r="44" spans="1:20" x14ac:dyDescent="0.25">
      <c r="A44">
        <v>41</v>
      </c>
      <c r="B44">
        <f>IF(A44&lt;Benutzeroberfläche!$C$14,IF((B43+Benutzeroberfläche!$C$9)-Benutzeroberfläche!$C$9&gt;Benutzeroberfläche!$C$5+Benutzeroberfläche!$C$9-Benutzeroberfläche!$C$9*Benutzeroberfläche!$C$8,"Digggaaa",IF(A44+Benutzeroberfläche!$C$8-Benutzeroberfläche!$C$10-1&lt;=Benutzeroberfläche!$C$5,IF(INT($A44/Benutzeroberfläche!$C$10)=$A44/Benutzeroberfläche!$C$10,B43+Benutzeroberfläche!$C$9,B43),"Amk")),"BMK")</f>
        <v>10</v>
      </c>
      <c r="C44">
        <f>IF(B44+Benutzeroberfläche!$C$8*Benutzeroberfläche!$C$9&lt;Benutzeroberfläche!$C$5,B44+Benutzeroberfläche!$C$8*Benutzeroberfläche!$C$9,Benutzeroberfläche!$C$5)</f>
        <v>30</v>
      </c>
      <c r="E44">
        <f>IF((B43+Benutzeroberfläche!$C$9)&gt;Benutzeroberfläche!$C$5,0,IF(A44+Benutzeroberfläche!$C$8-1&lt;=Benutzeroberfläche!$C$5,IF(INT($A44/Benutzeroberfläche!$C$10)=$A44/Benutzeroberfläche!$C$10,B43+Benutzeroberfläche!$C$9,B43),""))</f>
        <v>10</v>
      </c>
      <c r="F44">
        <f>(B43+Benutzeroberfläche!$C$9)</f>
        <v>10.5</v>
      </c>
      <c r="G44" t="s">
        <v>25</v>
      </c>
      <c r="H44">
        <f>Benutzeroberfläche!$C$5+Benutzeroberfläche!$C$9-Benutzeroberfläche!$C$9*Benutzeroberfläche!$C$8</f>
        <v>160.5</v>
      </c>
      <c r="I44">
        <v>0</v>
      </c>
      <c r="J44" t="s">
        <v>26</v>
      </c>
      <c r="K44">
        <f>A44+Benutzeroberfläche!$C$8-1</f>
        <v>80</v>
      </c>
      <c r="L44" t="s">
        <v>29</v>
      </c>
      <c r="M44">
        <f>Benutzeroberfläche!$C$5</f>
        <v>180</v>
      </c>
      <c r="N44" t="s">
        <v>26</v>
      </c>
      <c r="O44">
        <f>INT($A44/Benutzeroberfläche!$C$10)</f>
        <v>20</v>
      </c>
      <c r="P44" t="s">
        <v>30</v>
      </c>
      <c r="Q44">
        <f>$A44/Benutzeroberfläche!$C$10</f>
        <v>20.5</v>
      </c>
      <c r="R44" t="s">
        <v>113</v>
      </c>
      <c r="S44" t="s">
        <v>114</v>
      </c>
      <c r="T44" t="s">
        <v>34</v>
      </c>
    </row>
    <row r="45" spans="1:20" x14ac:dyDescent="0.25">
      <c r="A45">
        <v>42</v>
      </c>
      <c r="B45">
        <f>IF(A45&lt;Benutzeroberfläche!$C$14,IF((B44+Benutzeroberfläche!$C$9)-Benutzeroberfläche!$C$9&gt;Benutzeroberfläche!$C$5+Benutzeroberfläche!$C$9-Benutzeroberfläche!$C$9*Benutzeroberfläche!$C$8,"Digggaaa",IF(A45+Benutzeroberfläche!$C$8-Benutzeroberfläche!$C$10-1&lt;=Benutzeroberfläche!$C$5,IF(INT($A45/Benutzeroberfläche!$C$10)=$A45/Benutzeroberfläche!$C$10,B44+Benutzeroberfläche!$C$9,B44),"Amk")),"BMK")</f>
        <v>10.5</v>
      </c>
      <c r="C45">
        <f>IF(B45+Benutzeroberfläche!$C$8*Benutzeroberfläche!$C$9&lt;Benutzeroberfläche!$C$5,B45+Benutzeroberfläche!$C$8*Benutzeroberfläche!$C$9,Benutzeroberfläche!$C$5)</f>
        <v>30.5</v>
      </c>
      <c r="E45">
        <f>IF((B44+Benutzeroberfläche!$C$9)&gt;Benutzeroberfläche!$C$5,0,IF(A45+Benutzeroberfläche!$C$8-1&lt;=Benutzeroberfläche!$C$5,IF(INT($A45/Benutzeroberfläche!$C$10)=$A45/Benutzeroberfläche!$C$10,B44+Benutzeroberfläche!$C$9,B44),""))</f>
        <v>10.5</v>
      </c>
      <c r="F45">
        <f>(B44+Benutzeroberfläche!$C$9)</f>
        <v>10.5</v>
      </c>
      <c r="G45" t="s">
        <v>25</v>
      </c>
      <c r="H45">
        <f>Benutzeroberfläche!$C$5+Benutzeroberfläche!$C$9-Benutzeroberfläche!$C$9*Benutzeroberfläche!$C$8</f>
        <v>160.5</v>
      </c>
      <c r="I45">
        <v>0</v>
      </c>
      <c r="J45" t="s">
        <v>26</v>
      </c>
      <c r="K45">
        <f>A45+Benutzeroberfläche!$C$8-1</f>
        <v>81</v>
      </c>
      <c r="L45" t="s">
        <v>29</v>
      </c>
      <c r="M45">
        <f>Benutzeroberfläche!$C$5</f>
        <v>180</v>
      </c>
      <c r="N45" t="s">
        <v>26</v>
      </c>
      <c r="O45">
        <f>INT($A45/Benutzeroberfläche!$C$10)</f>
        <v>21</v>
      </c>
      <c r="P45" t="s">
        <v>30</v>
      </c>
      <c r="Q45">
        <f>$A45/Benutzeroberfläche!$C$10</f>
        <v>21</v>
      </c>
      <c r="R45" t="s">
        <v>115</v>
      </c>
      <c r="S45" t="s">
        <v>116</v>
      </c>
      <c r="T45" t="s">
        <v>34</v>
      </c>
    </row>
    <row r="46" spans="1:20" x14ac:dyDescent="0.25">
      <c r="A46">
        <v>43</v>
      </c>
      <c r="B46">
        <f>IF(A46&lt;Benutzeroberfläche!$C$14,IF((B45+Benutzeroberfläche!$C$9)-Benutzeroberfläche!$C$9&gt;Benutzeroberfläche!$C$5+Benutzeroberfläche!$C$9-Benutzeroberfläche!$C$9*Benutzeroberfläche!$C$8,"Digggaaa",IF(A46+Benutzeroberfläche!$C$8-Benutzeroberfläche!$C$10-1&lt;=Benutzeroberfläche!$C$5,IF(INT($A46/Benutzeroberfläche!$C$10)=$A46/Benutzeroberfläche!$C$10,B45+Benutzeroberfläche!$C$9,B45),"Amk")),"BMK")</f>
        <v>10.5</v>
      </c>
      <c r="C46">
        <f>IF(B46+Benutzeroberfläche!$C$8*Benutzeroberfläche!$C$9&lt;Benutzeroberfläche!$C$5,B46+Benutzeroberfläche!$C$8*Benutzeroberfläche!$C$9,Benutzeroberfläche!$C$5)</f>
        <v>30.5</v>
      </c>
      <c r="E46">
        <f>IF((B45+Benutzeroberfläche!$C$9)&gt;Benutzeroberfläche!$C$5,0,IF(A46+Benutzeroberfläche!$C$8-1&lt;=Benutzeroberfläche!$C$5,IF(INT($A46/Benutzeroberfläche!$C$10)=$A46/Benutzeroberfläche!$C$10,B45+Benutzeroberfläche!$C$9,B45),""))</f>
        <v>10.5</v>
      </c>
      <c r="F46">
        <f>(B45+Benutzeroberfläche!$C$9)</f>
        <v>11</v>
      </c>
      <c r="G46" t="s">
        <v>25</v>
      </c>
      <c r="H46">
        <f>Benutzeroberfläche!$C$5+Benutzeroberfläche!$C$9-Benutzeroberfläche!$C$9*Benutzeroberfläche!$C$8</f>
        <v>160.5</v>
      </c>
      <c r="I46">
        <v>0</v>
      </c>
      <c r="J46" t="s">
        <v>26</v>
      </c>
      <c r="K46">
        <f>A46+Benutzeroberfläche!$C$8-1</f>
        <v>82</v>
      </c>
      <c r="L46" t="s">
        <v>29</v>
      </c>
      <c r="M46">
        <f>Benutzeroberfläche!$C$5</f>
        <v>180</v>
      </c>
      <c r="N46" t="s">
        <v>26</v>
      </c>
      <c r="O46">
        <f>INT($A46/Benutzeroberfläche!$C$10)</f>
        <v>21</v>
      </c>
      <c r="P46" t="s">
        <v>30</v>
      </c>
      <c r="Q46">
        <f>$A46/Benutzeroberfläche!$C$10</f>
        <v>21.5</v>
      </c>
      <c r="R46" t="s">
        <v>117</v>
      </c>
      <c r="S46" t="s">
        <v>118</v>
      </c>
      <c r="T46" t="s">
        <v>34</v>
      </c>
    </row>
    <row r="47" spans="1:20" x14ac:dyDescent="0.25">
      <c r="A47">
        <v>44</v>
      </c>
      <c r="B47">
        <f>IF(A47&lt;Benutzeroberfläche!$C$14,IF((B46+Benutzeroberfläche!$C$9)-Benutzeroberfläche!$C$9&gt;Benutzeroberfläche!$C$5+Benutzeroberfläche!$C$9-Benutzeroberfläche!$C$9*Benutzeroberfläche!$C$8,"Digggaaa",IF(A47+Benutzeroberfläche!$C$8-Benutzeroberfläche!$C$10-1&lt;=Benutzeroberfläche!$C$5,IF(INT($A47/Benutzeroberfläche!$C$10)=$A47/Benutzeroberfläche!$C$10,B46+Benutzeroberfläche!$C$9,B46),"Amk")),"BMK")</f>
        <v>11</v>
      </c>
      <c r="C47">
        <f>IF(B47+Benutzeroberfläche!$C$8*Benutzeroberfläche!$C$9&lt;Benutzeroberfläche!$C$5,B47+Benutzeroberfläche!$C$8*Benutzeroberfläche!$C$9,Benutzeroberfläche!$C$5)</f>
        <v>31</v>
      </c>
      <c r="E47">
        <f>IF((B46+Benutzeroberfläche!$C$9)&gt;Benutzeroberfläche!$C$5,0,IF(A47+Benutzeroberfläche!$C$8-1&lt;=Benutzeroberfläche!$C$5,IF(INT($A47/Benutzeroberfläche!$C$10)=$A47/Benutzeroberfläche!$C$10,B46+Benutzeroberfläche!$C$9,B46),""))</f>
        <v>11</v>
      </c>
      <c r="F47">
        <f>(B46+Benutzeroberfläche!$C$9)</f>
        <v>11</v>
      </c>
      <c r="G47" t="s">
        <v>25</v>
      </c>
      <c r="H47">
        <f>Benutzeroberfläche!$C$5+Benutzeroberfläche!$C$9-Benutzeroberfläche!$C$9*Benutzeroberfläche!$C$8</f>
        <v>160.5</v>
      </c>
      <c r="I47">
        <v>0</v>
      </c>
      <c r="J47" t="s">
        <v>26</v>
      </c>
      <c r="K47">
        <f>A47+Benutzeroberfläche!$C$8-1</f>
        <v>83</v>
      </c>
      <c r="L47" t="s">
        <v>29</v>
      </c>
      <c r="M47">
        <f>Benutzeroberfläche!$C$5</f>
        <v>180</v>
      </c>
      <c r="N47" t="s">
        <v>26</v>
      </c>
      <c r="O47">
        <f>INT($A47/Benutzeroberfläche!$C$10)</f>
        <v>22</v>
      </c>
      <c r="P47" t="s">
        <v>30</v>
      </c>
      <c r="Q47">
        <f>$A47/Benutzeroberfläche!$C$10</f>
        <v>22</v>
      </c>
      <c r="R47" t="s">
        <v>119</v>
      </c>
      <c r="S47" t="s">
        <v>120</v>
      </c>
      <c r="T47" t="s">
        <v>34</v>
      </c>
    </row>
    <row r="48" spans="1:20" x14ac:dyDescent="0.25">
      <c r="A48">
        <v>45</v>
      </c>
      <c r="B48">
        <f>IF(A48&lt;Benutzeroberfläche!$C$14,IF((B47+Benutzeroberfläche!$C$9)-Benutzeroberfläche!$C$9&gt;Benutzeroberfläche!$C$5+Benutzeroberfläche!$C$9-Benutzeroberfläche!$C$9*Benutzeroberfläche!$C$8,"Digggaaa",IF(A48+Benutzeroberfläche!$C$8-Benutzeroberfläche!$C$10-1&lt;=Benutzeroberfläche!$C$5,IF(INT($A48/Benutzeroberfläche!$C$10)=$A48/Benutzeroberfläche!$C$10,B47+Benutzeroberfläche!$C$9,B47),"Amk")),"BMK")</f>
        <v>11</v>
      </c>
      <c r="C48">
        <f>IF(B48+Benutzeroberfläche!$C$8*Benutzeroberfläche!$C$9&lt;Benutzeroberfläche!$C$5,B48+Benutzeroberfläche!$C$8*Benutzeroberfläche!$C$9,Benutzeroberfläche!$C$5)</f>
        <v>31</v>
      </c>
      <c r="E48">
        <f>IF((B47+Benutzeroberfläche!$C$9)&gt;Benutzeroberfläche!$C$5,0,IF(A48+Benutzeroberfläche!$C$8-1&lt;=Benutzeroberfläche!$C$5,IF(INT($A48/Benutzeroberfläche!$C$10)=$A48/Benutzeroberfläche!$C$10,B47+Benutzeroberfläche!$C$9,B47),""))</f>
        <v>11</v>
      </c>
      <c r="F48">
        <f>(B47+Benutzeroberfläche!$C$9)</f>
        <v>11.5</v>
      </c>
      <c r="G48" t="s">
        <v>25</v>
      </c>
      <c r="H48">
        <f>Benutzeroberfläche!$C$5+Benutzeroberfläche!$C$9-Benutzeroberfläche!$C$9*Benutzeroberfläche!$C$8</f>
        <v>160.5</v>
      </c>
      <c r="I48">
        <v>0</v>
      </c>
      <c r="J48" t="s">
        <v>26</v>
      </c>
      <c r="K48">
        <f>A48+Benutzeroberfläche!$C$8-1</f>
        <v>84</v>
      </c>
      <c r="L48" t="s">
        <v>29</v>
      </c>
      <c r="M48">
        <f>Benutzeroberfläche!$C$5</f>
        <v>180</v>
      </c>
      <c r="N48" t="s">
        <v>26</v>
      </c>
      <c r="O48">
        <f>INT($A48/Benutzeroberfläche!$C$10)</f>
        <v>22</v>
      </c>
      <c r="P48" t="s">
        <v>30</v>
      </c>
      <c r="Q48">
        <f>$A48/Benutzeroberfläche!$C$10</f>
        <v>22.5</v>
      </c>
      <c r="R48" t="s">
        <v>121</v>
      </c>
      <c r="S48" t="s">
        <v>122</v>
      </c>
      <c r="T48" t="s">
        <v>34</v>
      </c>
    </row>
    <row r="49" spans="1:20" x14ac:dyDescent="0.25">
      <c r="A49">
        <v>46</v>
      </c>
      <c r="B49">
        <f>IF(A49&lt;Benutzeroberfläche!$C$14,IF((B48+Benutzeroberfläche!$C$9)-Benutzeroberfläche!$C$9&gt;Benutzeroberfläche!$C$5+Benutzeroberfläche!$C$9-Benutzeroberfläche!$C$9*Benutzeroberfläche!$C$8,"Digggaaa",IF(A49+Benutzeroberfläche!$C$8-Benutzeroberfläche!$C$10-1&lt;=Benutzeroberfläche!$C$5,IF(INT($A49/Benutzeroberfläche!$C$10)=$A49/Benutzeroberfläche!$C$10,B48+Benutzeroberfläche!$C$9,B48),"Amk")),"BMK")</f>
        <v>11.5</v>
      </c>
      <c r="C49">
        <f>IF(B49+Benutzeroberfläche!$C$8*Benutzeroberfläche!$C$9&lt;Benutzeroberfläche!$C$5,B49+Benutzeroberfläche!$C$8*Benutzeroberfläche!$C$9,Benutzeroberfläche!$C$5)</f>
        <v>31.5</v>
      </c>
      <c r="E49">
        <f>IF((B48+Benutzeroberfläche!$C$9)&gt;Benutzeroberfläche!$C$5,0,IF(A49+Benutzeroberfläche!$C$8-1&lt;=Benutzeroberfläche!$C$5,IF(INT($A49/Benutzeroberfläche!$C$10)=$A49/Benutzeroberfläche!$C$10,B48+Benutzeroberfläche!$C$9,B48),""))</f>
        <v>11.5</v>
      </c>
      <c r="F49">
        <f>(B48+Benutzeroberfläche!$C$9)</f>
        <v>11.5</v>
      </c>
      <c r="G49" t="s">
        <v>25</v>
      </c>
      <c r="H49">
        <f>Benutzeroberfläche!$C$5+Benutzeroberfläche!$C$9-Benutzeroberfläche!$C$9*Benutzeroberfläche!$C$8</f>
        <v>160.5</v>
      </c>
      <c r="I49">
        <v>0</v>
      </c>
      <c r="J49" t="s">
        <v>26</v>
      </c>
      <c r="K49">
        <f>A49+Benutzeroberfläche!$C$8-1</f>
        <v>85</v>
      </c>
      <c r="L49" t="s">
        <v>29</v>
      </c>
      <c r="M49">
        <f>Benutzeroberfläche!$C$5</f>
        <v>180</v>
      </c>
      <c r="N49" t="s">
        <v>26</v>
      </c>
      <c r="O49">
        <f>INT($A49/Benutzeroberfläche!$C$10)</f>
        <v>23</v>
      </c>
      <c r="P49" t="s">
        <v>30</v>
      </c>
      <c r="Q49">
        <f>$A49/Benutzeroberfläche!$C$10</f>
        <v>23</v>
      </c>
      <c r="R49" t="s">
        <v>123</v>
      </c>
      <c r="S49" t="s">
        <v>124</v>
      </c>
      <c r="T49" t="s">
        <v>34</v>
      </c>
    </row>
    <row r="50" spans="1:20" x14ac:dyDescent="0.25">
      <c r="A50">
        <v>47</v>
      </c>
      <c r="B50">
        <f>IF(A50&lt;Benutzeroberfläche!$C$14,IF((B49+Benutzeroberfläche!$C$9)-Benutzeroberfläche!$C$9&gt;Benutzeroberfläche!$C$5+Benutzeroberfläche!$C$9-Benutzeroberfläche!$C$9*Benutzeroberfläche!$C$8,"Digggaaa",IF(A50+Benutzeroberfläche!$C$8-Benutzeroberfläche!$C$10-1&lt;=Benutzeroberfläche!$C$5,IF(INT($A50/Benutzeroberfläche!$C$10)=$A50/Benutzeroberfläche!$C$10,B49+Benutzeroberfläche!$C$9,B49),"Amk")),"BMK")</f>
        <v>11.5</v>
      </c>
      <c r="C50">
        <f>IF(B50+Benutzeroberfläche!$C$8*Benutzeroberfläche!$C$9&lt;Benutzeroberfläche!$C$5,B50+Benutzeroberfläche!$C$8*Benutzeroberfläche!$C$9,Benutzeroberfläche!$C$5)</f>
        <v>31.5</v>
      </c>
      <c r="E50">
        <f>IF((B49+Benutzeroberfläche!$C$9)&gt;Benutzeroberfläche!$C$5,0,IF(A50+Benutzeroberfläche!$C$8-1&lt;=Benutzeroberfläche!$C$5,IF(INT($A50/Benutzeroberfläche!$C$10)=$A50/Benutzeroberfläche!$C$10,B49+Benutzeroberfläche!$C$9,B49),""))</f>
        <v>11.5</v>
      </c>
      <c r="F50">
        <f>(B49+Benutzeroberfläche!$C$9)</f>
        <v>12</v>
      </c>
      <c r="G50" t="s">
        <v>25</v>
      </c>
      <c r="H50">
        <f>Benutzeroberfläche!$C$5+Benutzeroberfläche!$C$9-Benutzeroberfläche!$C$9*Benutzeroberfläche!$C$8</f>
        <v>160.5</v>
      </c>
      <c r="I50">
        <v>0</v>
      </c>
      <c r="J50" t="s">
        <v>26</v>
      </c>
      <c r="K50">
        <f>A50+Benutzeroberfläche!$C$8-1</f>
        <v>86</v>
      </c>
      <c r="L50" t="s">
        <v>29</v>
      </c>
      <c r="M50">
        <f>Benutzeroberfläche!$C$5</f>
        <v>180</v>
      </c>
      <c r="N50" t="s">
        <v>26</v>
      </c>
      <c r="O50">
        <f>INT($A50/Benutzeroberfläche!$C$10)</f>
        <v>23</v>
      </c>
      <c r="P50" t="s">
        <v>30</v>
      </c>
      <c r="Q50">
        <f>$A50/Benutzeroberfläche!$C$10</f>
        <v>23.5</v>
      </c>
      <c r="R50" t="s">
        <v>125</v>
      </c>
      <c r="S50" t="s">
        <v>126</v>
      </c>
      <c r="T50" t="s">
        <v>34</v>
      </c>
    </row>
    <row r="51" spans="1:20" x14ac:dyDescent="0.25">
      <c r="A51">
        <v>48</v>
      </c>
      <c r="B51">
        <f>IF(A51&lt;Benutzeroberfläche!$C$14,IF((B50+Benutzeroberfläche!$C$9)-Benutzeroberfläche!$C$9&gt;Benutzeroberfläche!$C$5+Benutzeroberfläche!$C$9-Benutzeroberfläche!$C$9*Benutzeroberfläche!$C$8,"Digggaaa",IF(A51+Benutzeroberfläche!$C$8-Benutzeroberfläche!$C$10-1&lt;=Benutzeroberfläche!$C$5,IF(INT($A51/Benutzeroberfläche!$C$10)=$A51/Benutzeroberfläche!$C$10,B50+Benutzeroberfläche!$C$9,B50),"Amk")),"BMK")</f>
        <v>12</v>
      </c>
      <c r="C51">
        <f>IF(B51+Benutzeroberfläche!$C$8*Benutzeroberfläche!$C$9&lt;Benutzeroberfläche!$C$5,B51+Benutzeroberfläche!$C$8*Benutzeroberfläche!$C$9,Benutzeroberfläche!$C$5)</f>
        <v>32</v>
      </c>
      <c r="E51">
        <f>IF((B50+Benutzeroberfläche!$C$9)&gt;Benutzeroberfläche!$C$5,0,IF(A51+Benutzeroberfläche!$C$8-1&lt;=Benutzeroberfläche!$C$5,IF(INT($A51/Benutzeroberfläche!$C$10)=$A51/Benutzeroberfläche!$C$10,B50+Benutzeroberfläche!$C$9,B50),""))</f>
        <v>12</v>
      </c>
      <c r="F51">
        <f>(B50+Benutzeroberfläche!$C$9)</f>
        <v>12</v>
      </c>
      <c r="G51" t="s">
        <v>25</v>
      </c>
      <c r="H51">
        <f>Benutzeroberfläche!$C$5+Benutzeroberfläche!$C$9-Benutzeroberfläche!$C$9*Benutzeroberfläche!$C$8</f>
        <v>160.5</v>
      </c>
      <c r="I51">
        <v>0</v>
      </c>
      <c r="J51" t="s">
        <v>26</v>
      </c>
      <c r="K51">
        <f>A51+Benutzeroberfläche!$C$8-1</f>
        <v>87</v>
      </c>
      <c r="L51" t="s">
        <v>29</v>
      </c>
      <c r="M51">
        <f>Benutzeroberfläche!$C$5</f>
        <v>180</v>
      </c>
      <c r="N51" t="s">
        <v>26</v>
      </c>
      <c r="O51">
        <f>INT($A51/Benutzeroberfläche!$C$10)</f>
        <v>24</v>
      </c>
      <c r="P51" t="s">
        <v>30</v>
      </c>
      <c r="Q51">
        <f>$A51/Benutzeroberfläche!$C$10</f>
        <v>24</v>
      </c>
      <c r="R51" t="s">
        <v>127</v>
      </c>
      <c r="S51" t="s">
        <v>128</v>
      </c>
      <c r="T51" t="s">
        <v>34</v>
      </c>
    </row>
    <row r="52" spans="1:20" x14ac:dyDescent="0.25">
      <c r="A52">
        <v>49</v>
      </c>
      <c r="B52">
        <f>IF(A52&lt;Benutzeroberfläche!$C$14,IF((B51+Benutzeroberfläche!$C$9)-Benutzeroberfläche!$C$9&gt;Benutzeroberfläche!$C$5+Benutzeroberfläche!$C$9-Benutzeroberfläche!$C$9*Benutzeroberfläche!$C$8,"Digggaaa",IF(A52+Benutzeroberfläche!$C$8-Benutzeroberfläche!$C$10-1&lt;=Benutzeroberfläche!$C$5,IF(INT($A52/Benutzeroberfläche!$C$10)=$A52/Benutzeroberfläche!$C$10,B51+Benutzeroberfläche!$C$9,B51),"Amk")),"BMK")</f>
        <v>12</v>
      </c>
      <c r="C52">
        <f>IF(B52+Benutzeroberfläche!$C$8*Benutzeroberfläche!$C$9&lt;Benutzeroberfläche!$C$5,B52+Benutzeroberfläche!$C$8*Benutzeroberfläche!$C$9,Benutzeroberfläche!$C$5)</f>
        <v>32</v>
      </c>
      <c r="E52">
        <f>IF((B51+Benutzeroberfläche!$C$9)&gt;Benutzeroberfläche!$C$5,0,IF(A52+Benutzeroberfläche!$C$8-1&lt;=Benutzeroberfläche!$C$5,IF(INT($A52/Benutzeroberfläche!$C$10)=$A52/Benutzeroberfläche!$C$10,B51+Benutzeroberfläche!$C$9,B51),""))</f>
        <v>12</v>
      </c>
      <c r="F52">
        <f>(B51+Benutzeroberfläche!$C$9)</f>
        <v>12.5</v>
      </c>
      <c r="G52" t="s">
        <v>25</v>
      </c>
      <c r="H52">
        <f>Benutzeroberfläche!$C$5+Benutzeroberfläche!$C$9-Benutzeroberfläche!$C$9*Benutzeroberfläche!$C$8</f>
        <v>160.5</v>
      </c>
      <c r="I52">
        <v>0</v>
      </c>
      <c r="J52" t="s">
        <v>26</v>
      </c>
      <c r="K52">
        <f>A52+Benutzeroberfläche!$C$8-1</f>
        <v>88</v>
      </c>
      <c r="L52" t="s">
        <v>29</v>
      </c>
      <c r="M52">
        <f>Benutzeroberfläche!$C$5</f>
        <v>180</v>
      </c>
      <c r="N52" t="s">
        <v>26</v>
      </c>
      <c r="O52">
        <f>INT($A52/Benutzeroberfläche!$C$10)</f>
        <v>24</v>
      </c>
      <c r="P52" t="s">
        <v>30</v>
      </c>
      <c r="Q52">
        <f>$A52/Benutzeroberfläche!$C$10</f>
        <v>24.5</v>
      </c>
      <c r="R52" t="s">
        <v>129</v>
      </c>
      <c r="S52" t="s">
        <v>130</v>
      </c>
      <c r="T52" t="s">
        <v>34</v>
      </c>
    </row>
    <row r="53" spans="1:20" x14ac:dyDescent="0.25">
      <c r="A53">
        <v>50</v>
      </c>
      <c r="B53">
        <f>IF(A53&lt;Benutzeroberfläche!$C$14,IF((B52+Benutzeroberfläche!$C$9)&gt;Benutzeroberfläche!$C$5+Benutzeroberfläche!$C$9-Benutzeroberfläche!$C$9*Benutzeroberfläche!$C$8,0,IF(A53+Benutzeroberfläche!$C$8-Benutzeroberfläche!$C$10-1&lt;=Benutzeroberfläche!$C$5,IF(INT($A53/Benutzeroberfläche!$C$10)=$A53/Benutzeroberfläche!$C$10,B52+Benutzeroberfläche!$C$9,B52),"Amk")),"BMK")</f>
        <v>12.5</v>
      </c>
      <c r="C53">
        <f>IF(B53+Benutzeroberfläche!$C$8*Benutzeroberfläche!$C$9&lt;Benutzeroberfläche!$C$5,B53+Benutzeroberfläche!$C$8*Benutzeroberfläche!$C$9,Benutzeroberfläche!$C$5)</f>
        <v>32.5</v>
      </c>
      <c r="E53">
        <f>IF((B52+Benutzeroberfläche!$C$9)&gt;Benutzeroberfläche!$C$5,0,IF(A53+Benutzeroberfläche!$C$8-1&lt;=Benutzeroberfläche!$C$5,IF(INT($A53/Benutzeroberfläche!$C$10)=$A53/Benutzeroberfläche!$C$10,B52+Benutzeroberfläche!$C$9,B52),""))</f>
        <v>12.5</v>
      </c>
      <c r="F53">
        <f>(B52+Benutzeroberfläche!$C$9)</f>
        <v>12.5</v>
      </c>
      <c r="G53" t="s">
        <v>25</v>
      </c>
      <c r="H53">
        <f>Benutzeroberfläche!$C$5+Benutzeroberfläche!$C$9-Benutzeroberfläche!$C$9*Benutzeroberfläche!$C$8</f>
        <v>160.5</v>
      </c>
      <c r="I53">
        <v>0</v>
      </c>
      <c r="J53" t="s">
        <v>26</v>
      </c>
      <c r="K53">
        <f>A53+Benutzeroberfläche!$C$8-1</f>
        <v>89</v>
      </c>
      <c r="L53" t="s">
        <v>29</v>
      </c>
      <c r="M53">
        <f>Benutzeroberfläche!$C$5</f>
        <v>180</v>
      </c>
      <c r="N53" t="s">
        <v>26</v>
      </c>
      <c r="O53">
        <f>INT($A53/Benutzeroberfläche!$C$10)</f>
        <v>25</v>
      </c>
      <c r="P53" t="s">
        <v>30</v>
      </c>
      <c r="Q53">
        <f>$A53/Benutzeroberfläche!$C$10</f>
        <v>25</v>
      </c>
      <c r="R53" t="s">
        <v>131</v>
      </c>
      <c r="S53" t="s">
        <v>132</v>
      </c>
      <c r="T53" t="s">
        <v>34</v>
      </c>
    </row>
    <row r="54" spans="1:20" x14ac:dyDescent="0.25">
      <c r="A54">
        <v>51</v>
      </c>
      <c r="B54">
        <f>IF(A54&lt;Benutzeroberfläche!$C$14,IF((B53+Benutzeroberfläche!$C$9)&gt;Benutzeroberfläche!$C$5+Benutzeroberfläche!$C$9-Benutzeroberfläche!$C$9*Benutzeroberfläche!$C$8,0,IF(A54+Benutzeroberfläche!$C$8-Benutzeroberfläche!$C$10-1&lt;=Benutzeroberfläche!$C$5,IF(INT($A54/Benutzeroberfläche!$C$10)=$A54/Benutzeroberfläche!$C$10,B53+Benutzeroberfläche!$C$9,B53),"Amk")),"BMK")</f>
        <v>12.5</v>
      </c>
      <c r="C54">
        <f>IF(B54+Benutzeroberfläche!$C$8*Benutzeroberfläche!$C$9&lt;Benutzeroberfläche!$C$5,B54+Benutzeroberfläche!$C$8*Benutzeroberfläche!$C$9,Benutzeroberfläche!$C$5)</f>
        <v>32.5</v>
      </c>
      <c r="E54">
        <f>IF((B53+Benutzeroberfläche!$C$9)&gt;Benutzeroberfläche!$C$5,0,IF(A54+Benutzeroberfläche!$C$8-1&lt;=Benutzeroberfläche!$C$5,IF(INT($A54/Benutzeroberfläche!$C$10)=$A54/Benutzeroberfläche!$C$10,B53+Benutzeroberfläche!$C$9,B53),""))</f>
        <v>12.5</v>
      </c>
      <c r="F54">
        <f>(B53+Benutzeroberfläche!$C$9)</f>
        <v>13</v>
      </c>
      <c r="G54" t="s">
        <v>25</v>
      </c>
      <c r="H54">
        <f>Benutzeroberfläche!$C$5+Benutzeroberfläche!$C$9-Benutzeroberfläche!$C$9*Benutzeroberfläche!$C$8</f>
        <v>160.5</v>
      </c>
      <c r="I54">
        <v>0</v>
      </c>
      <c r="J54" t="s">
        <v>26</v>
      </c>
      <c r="K54">
        <f>A54+Benutzeroberfläche!$C$8-1</f>
        <v>90</v>
      </c>
      <c r="L54" t="s">
        <v>29</v>
      </c>
      <c r="M54">
        <f>Benutzeroberfläche!$C$5</f>
        <v>180</v>
      </c>
      <c r="N54" t="s">
        <v>26</v>
      </c>
      <c r="O54">
        <f>INT($A54/Benutzeroberfläche!$C$10)</f>
        <v>25</v>
      </c>
      <c r="P54" t="s">
        <v>30</v>
      </c>
      <c r="Q54">
        <f>$A54/Benutzeroberfläche!$C$10</f>
        <v>25.5</v>
      </c>
      <c r="R54" t="s">
        <v>133</v>
      </c>
      <c r="S54" t="s">
        <v>134</v>
      </c>
      <c r="T54" t="s">
        <v>34</v>
      </c>
    </row>
    <row r="55" spans="1:20" x14ac:dyDescent="0.25">
      <c r="A55">
        <v>52</v>
      </c>
      <c r="B55">
        <f>IF(A55&lt;Benutzeroberfläche!$C$14,IF((B54+Benutzeroberfläche!$C$9)&gt;Benutzeroberfläche!$C$5+Benutzeroberfläche!$C$9-Benutzeroberfläche!$C$9*Benutzeroberfläche!$C$8,0,IF(A55+Benutzeroberfläche!$C$8-Benutzeroberfläche!$C$10-1&lt;=Benutzeroberfläche!$C$5,IF(INT($A55/Benutzeroberfläche!$C$10)=$A55/Benutzeroberfläche!$C$10,B54+Benutzeroberfläche!$C$9,B54),"Amk")),"BMK")</f>
        <v>13</v>
      </c>
      <c r="C55">
        <f>IF(B55+Benutzeroberfläche!$C$8*Benutzeroberfläche!$C$9&lt;Benutzeroberfläche!$C$5,B55+Benutzeroberfläche!$C$8*Benutzeroberfläche!$C$9,Benutzeroberfläche!$C$5)</f>
        <v>33</v>
      </c>
      <c r="E55">
        <f>IF((B54+Benutzeroberfläche!$C$9)&gt;Benutzeroberfläche!$C$5,0,IF(A55+Benutzeroberfläche!$C$8-1&lt;=Benutzeroberfläche!$C$5,IF(INT($A55/Benutzeroberfläche!$C$10)=$A55/Benutzeroberfläche!$C$10,B54+Benutzeroberfläche!$C$9,B54),""))</f>
        <v>13</v>
      </c>
      <c r="F55">
        <f>(B54+Benutzeroberfläche!$C$9)</f>
        <v>13</v>
      </c>
      <c r="G55" t="s">
        <v>25</v>
      </c>
      <c r="H55">
        <f>Benutzeroberfläche!$C$5+Benutzeroberfläche!$C$9-Benutzeroberfläche!$C$9*Benutzeroberfläche!$C$8</f>
        <v>160.5</v>
      </c>
      <c r="I55">
        <v>0</v>
      </c>
      <c r="J55" t="s">
        <v>26</v>
      </c>
      <c r="K55">
        <f>A55+Benutzeroberfläche!$C$8-1</f>
        <v>91</v>
      </c>
      <c r="L55" t="s">
        <v>29</v>
      </c>
      <c r="M55">
        <f>Benutzeroberfläche!$C$5</f>
        <v>180</v>
      </c>
      <c r="N55" t="s">
        <v>26</v>
      </c>
      <c r="O55">
        <f>INT($A55/Benutzeroberfläche!$C$10)</f>
        <v>26</v>
      </c>
      <c r="P55" t="s">
        <v>30</v>
      </c>
      <c r="Q55">
        <f>$A55/Benutzeroberfläche!$C$10</f>
        <v>26</v>
      </c>
      <c r="R55" t="s">
        <v>135</v>
      </c>
      <c r="S55" t="s">
        <v>136</v>
      </c>
      <c r="T55" t="s">
        <v>34</v>
      </c>
    </row>
    <row r="56" spans="1:20" x14ac:dyDescent="0.25">
      <c r="A56">
        <v>53</v>
      </c>
      <c r="B56">
        <f>IF(A56&lt;Benutzeroberfläche!$C$14,IF((B55+Benutzeroberfläche!$C$9)&gt;Benutzeroberfläche!$C$5+Benutzeroberfläche!$C$9-Benutzeroberfläche!$C$9*Benutzeroberfläche!$C$8,0,IF(A56+Benutzeroberfläche!$C$8-Benutzeroberfläche!$C$10-1&lt;=Benutzeroberfläche!$C$5,IF(INT($A56/Benutzeroberfläche!$C$10)=$A56/Benutzeroberfläche!$C$10,B55+Benutzeroberfläche!$C$9,B55),"Amk")),"BMK")</f>
        <v>13</v>
      </c>
      <c r="C56">
        <f>IF(B56+Benutzeroberfläche!$C$8*Benutzeroberfläche!$C$9&lt;Benutzeroberfläche!$C$5,B56+Benutzeroberfläche!$C$8*Benutzeroberfläche!$C$9,Benutzeroberfläche!$C$5)</f>
        <v>33</v>
      </c>
      <c r="E56">
        <f>IF((B55+Benutzeroberfläche!$C$9)&gt;Benutzeroberfläche!$C$5,0,IF(A56+Benutzeroberfläche!$C$8-1&lt;=Benutzeroberfläche!$C$5,IF(INT($A56/Benutzeroberfläche!$C$10)=$A56/Benutzeroberfläche!$C$10,B55+Benutzeroberfläche!$C$9,B55),""))</f>
        <v>13</v>
      </c>
      <c r="F56">
        <f>(B55+Benutzeroberfläche!$C$9)</f>
        <v>13.5</v>
      </c>
      <c r="G56" t="s">
        <v>25</v>
      </c>
      <c r="H56">
        <f>Benutzeroberfläche!$C$5+Benutzeroberfläche!$C$9-Benutzeroberfläche!$C$9*Benutzeroberfläche!$C$8</f>
        <v>160.5</v>
      </c>
      <c r="I56">
        <v>0</v>
      </c>
      <c r="J56" t="s">
        <v>26</v>
      </c>
      <c r="K56">
        <f>A56+Benutzeroberfläche!$C$8-1</f>
        <v>92</v>
      </c>
      <c r="L56" t="s">
        <v>29</v>
      </c>
      <c r="M56">
        <f>Benutzeroberfläche!$C$5</f>
        <v>180</v>
      </c>
      <c r="N56" t="s">
        <v>26</v>
      </c>
      <c r="O56">
        <f>INT($A56/Benutzeroberfläche!$C$10)</f>
        <v>26</v>
      </c>
      <c r="P56" t="s">
        <v>30</v>
      </c>
      <c r="Q56">
        <f>$A56/Benutzeroberfläche!$C$10</f>
        <v>26.5</v>
      </c>
      <c r="R56" t="s">
        <v>137</v>
      </c>
      <c r="S56" t="s">
        <v>138</v>
      </c>
      <c r="T56" t="s">
        <v>34</v>
      </c>
    </row>
    <row r="57" spans="1:20" x14ac:dyDescent="0.25">
      <c r="A57">
        <v>54</v>
      </c>
      <c r="B57">
        <f>IF(A57&lt;Benutzeroberfläche!$C$14,IF((B56+Benutzeroberfläche!$C$9)&gt;Benutzeroberfläche!$C$5+Benutzeroberfläche!$C$9-Benutzeroberfläche!$C$9*Benutzeroberfläche!$C$8,0,IF(A57+Benutzeroberfläche!$C$8-Benutzeroberfläche!$C$10-1&lt;=Benutzeroberfläche!$C$5,IF(INT($A57/Benutzeroberfläche!$C$10)=$A57/Benutzeroberfläche!$C$10,B56+Benutzeroberfläche!$C$9,B56),"Amk")),"BMK")</f>
        <v>13.5</v>
      </c>
      <c r="C57">
        <f>IF(B57+Benutzeroberfläche!$C$8*Benutzeroberfläche!$C$9&lt;Benutzeroberfläche!$C$5,B57+Benutzeroberfläche!$C$8*Benutzeroberfläche!$C$9,Benutzeroberfläche!$C$5)</f>
        <v>33.5</v>
      </c>
      <c r="E57">
        <f>IF((B56+Benutzeroberfläche!$C$9)&gt;Benutzeroberfläche!$C$5,0,IF(A57+Benutzeroberfläche!$C$8-1&lt;=Benutzeroberfläche!$C$5,IF(INT($A57/Benutzeroberfläche!$C$10)=$A57/Benutzeroberfläche!$C$10,B56+Benutzeroberfläche!$C$9,B56),""))</f>
        <v>13.5</v>
      </c>
      <c r="F57">
        <f>(B56+Benutzeroberfläche!$C$9)</f>
        <v>13.5</v>
      </c>
      <c r="G57" t="s">
        <v>25</v>
      </c>
      <c r="H57">
        <f>Benutzeroberfläche!$C$5+Benutzeroberfläche!$C$9-Benutzeroberfläche!$C$9*Benutzeroberfläche!$C$8</f>
        <v>160.5</v>
      </c>
      <c r="I57">
        <v>0</v>
      </c>
      <c r="J57" t="s">
        <v>26</v>
      </c>
      <c r="K57">
        <f>A57+Benutzeroberfläche!$C$8-1</f>
        <v>93</v>
      </c>
      <c r="L57" t="s">
        <v>29</v>
      </c>
      <c r="M57">
        <f>Benutzeroberfläche!$C$5</f>
        <v>180</v>
      </c>
      <c r="N57" t="s">
        <v>26</v>
      </c>
      <c r="O57">
        <f>INT($A57/Benutzeroberfläche!$C$10)</f>
        <v>27</v>
      </c>
      <c r="P57" t="s">
        <v>30</v>
      </c>
      <c r="Q57">
        <f>$A57/Benutzeroberfläche!$C$10</f>
        <v>27</v>
      </c>
      <c r="R57" t="s">
        <v>139</v>
      </c>
      <c r="S57" t="s">
        <v>140</v>
      </c>
      <c r="T57" t="s">
        <v>34</v>
      </c>
    </row>
    <row r="58" spans="1:20" x14ac:dyDescent="0.25">
      <c r="A58">
        <v>55</v>
      </c>
      <c r="B58">
        <f>IF(A58&lt;Benutzeroberfläche!$C$14,IF((B57+Benutzeroberfläche!$C$9)&gt;Benutzeroberfläche!$C$5+Benutzeroberfläche!$C$9-Benutzeroberfläche!$C$9*Benutzeroberfläche!$C$8,0,IF(A58+Benutzeroberfläche!$C$8-Benutzeroberfläche!$C$10-1&lt;=Benutzeroberfläche!$C$5,IF(INT($A58/Benutzeroberfläche!$C$10)=$A58/Benutzeroberfläche!$C$10,B57+Benutzeroberfläche!$C$9,B57),"Amk")),"BMK")</f>
        <v>13.5</v>
      </c>
      <c r="C58">
        <f>IF(B58+Benutzeroberfläche!$C$8*Benutzeroberfläche!$C$9&lt;Benutzeroberfläche!$C$5,B58+Benutzeroberfläche!$C$8*Benutzeroberfläche!$C$9,Benutzeroberfläche!$C$5)</f>
        <v>33.5</v>
      </c>
      <c r="E58">
        <f>IF((B57+Benutzeroberfläche!$C$9)&gt;Benutzeroberfläche!$C$5,0,IF(A58+Benutzeroberfläche!$C$8-1&lt;=Benutzeroberfläche!$C$5,IF(INT($A58/Benutzeroberfläche!$C$10)=$A58/Benutzeroberfläche!$C$10,B57+Benutzeroberfläche!$C$9,B57),""))</f>
        <v>13.5</v>
      </c>
      <c r="F58">
        <f>(B57+Benutzeroberfläche!$C$9)</f>
        <v>14</v>
      </c>
      <c r="G58" t="s">
        <v>25</v>
      </c>
      <c r="H58">
        <f>Benutzeroberfläche!$C$5</f>
        <v>180</v>
      </c>
      <c r="I58">
        <v>0</v>
      </c>
      <c r="J58" t="s">
        <v>26</v>
      </c>
      <c r="K58">
        <f>A58+Benutzeroberfläche!$C$8-1</f>
        <v>94</v>
      </c>
      <c r="L58" t="s">
        <v>29</v>
      </c>
      <c r="M58">
        <f>Benutzeroberfläche!$C$5</f>
        <v>180</v>
      </c>
      <c r="N58" t="s">
        <v>26</v>
      </c>
      <c r="O58">
        <f>INT($A58/Benutzeroberfläche!$C$10)</f>
        <v>27</v>
      </c>
      <c r="P58" t="s">
        <v>30</v>
      </c>
      <c r="Q58">
        <f>$A58/Benutzeroberfläche!$C$10</f>
        <v>27.5</v>
      </c>
      <c r="R58" t="s">
        <v>141</v>
      </c>
      <c r="S58" t="s">
        <v>142</v>
      </c>
      <c r="T58" t="s">
        <v>34</v>
      </c>
    </row>
    <row r="59" spans="1:20" x14ac:dyDescent="0.25">
      <c r="A59">
        <v>56</v>
      </c>
      <c r="B59">
        <f>IF(A59&lt;Benutzeroberfläche!$C$14,IF((B58+Benutzeroberfläche!$C$9)&gt;Benutzeroberfläche!$C$5+Benutzeroberfläche!$C$9-Benutzeroberfläche!$C$9*Benutzeroberfläche!$C$8,0,IF(A59+Benutzeroberfläche!$C$8-Benutzeroberfläche!$C$10-1&lt;=Benutzeroberfläche!$C$5,IF(INT($A59/Benutzeroberfläche!$C$10)=$A59/Benutzeroberfläche!$C$10,B58+Benutzeroberfläche!$C$9,B58),"Amk")),"BMK")</f>
        <v>14</v>
      </c>
      <c r="C59">
        <f>IF(B59+Benutzeroberfläche!$C$8*Benutzeroberfläche!$C$9&lt;Benutzeroberfläche!$C$5,B59+Benutzeroberfläche!$C$8*Benutzeroberfläche!$C$9,Benutzeroberfläche!$C$5)</f>
        <v>34</v>
      </c>
      <c r="E59">
        <f>IF((B58+Benutzeroberfläche!$C$9)&gt;Benutzeroberfläche!$C$5,0,IF(A59+Benutzeroberfläche!$C$8-1&lt;=Benutzeroberfläche!$C$5,IF(INT($A59/Benutzeroberfläche!$C$10)=$A59/Benutzeroberfläche!$C$10,B58+Benutzeroberfläche!$C$9,B58),""))</f>
        <v>14</v>
      </c>
      <c r="F59">
        <f>(B58+Benutzeroberfläche!$C$9)</f>
        <v>14</v>
      </c>
      <c r="G59" t="s">
        <v>25</v>
      </c>
      <c r="H59">
        <f>Benutzeroberfläche!$C$5</f>
        <v>180</v>
      </c>
      <c r="I59">
        <v>0</v>
      </c>
      <c r="J59" t="s">
        <v>26</v>
      </c>
      <c r="K59">
        <f>A59+Benutzeroberfläche!$C$8-1</f>
        <v>95</v>
      </c>
      <c r="L59" t="s">
        <v>29</v>
      </c>
      <c r="M59">
        <f>Benutzeroberfläche!$C$5</f>
        <v>180</v>
      </c>
      <c r="N59" t="s">
        <v>26</v>
      </c>
      <c r="O59">
        <f>INT($A59/Benutzeroberfläche!$C$10)</f>
        <v>28</v>
      </c>
      <c r="P59" t="s">
        <v>30</v>
      </c>
      <c r="Q59">
        <f>$A59/Benutzeroberfläche!$C$10</f>
        <v>28</v>
      </c>
      <c r="R59" t="s">
        <v>143</v>
      </c>
      <c r="S59" t="s">
        <v>144</v>
      </c>
      <c r="T59" t="s">
        <v>34</v>
      </c>
    </row>
    <row r="60" spans="1:20" x14ac:dyDescent="0.25">
      <c r="A60">
        <v>57</v>
      </c>
      <c r="B60">
        <f>IF(A60&lt;Benutzeroberfläche!$C$14,IF((B59+Benutzeroberfläche!$C$9)&gt;Benutzeroberfläche!$C$5+Benutzeroberfläche!$C$9-Benutzeroberfläche!$C$9*Benutzeroberfläche!$C$8,0,IF(A60+Benutzeroberfläche!$C$8-Benutzeroberfläche!$C$10-1&lt;=Benutzeroberfläche!$C$5,IF(INT($A60/Benutzeroberfläche!$C$10)=$A60/Benutzeroberfläche!$C$10,B59+Benutzeroberfläche!$C$9,B59),"Amk")),"BMK")</f>
        <v>14</v>
      </c>
      <c r="C60">
        <f>IF(B60+Benutzeroberfläche!$C$8*Benutzeroberfläche!$C$9&lt;Benutzeroberfläche!$C$5,B60+Benutzeroberfläche!$C$8*Benutzeroberfläche!$C$9,Benutzeroberfläche!$C$5)</f>
        <v>34</v>
      </c>
      <c r="E60">
        <f>IF((B59+Benutzeroberfläche!$C$9)&gt;Benutzeroberfläche!$C$5,0,IF(A60+Benutzeroberfläche!$C$8-1&lt;=Benutzeroberfläche!$C$5,IF(INT($A60/Benutzeroberfläche!$C$10)=$A60/Benutzeroberfläche!$C$10,B59+Benutzeroberfläche!$C$9,B59),""))</f>
        <v>14</v>
      </c>
      <c r="F60">
        <f>(B59+Benutzeroberfläche!$C$9)</f>
        <v>14.5</v>
      </c>
      <c r="G60" t="s">
        <v>25</v>
      </c>
      <c r="H60">
        <f>Benutzeroberfläche!$C$5</f>
        <v>180</v>
      </c>
      <c r="I60">
        <v>0</v>
      </c>
      <c r="J60" t="s">
        <v>26</v>
      </c>
      <c r="K60">
        <f>A60+Benutzeroberfläche!$C$8-1</f>
        <v>96</v>
      </c>
      <c r="L60" t="s">
        <v>29</v>
      </c>
      <c r="M60">
        <f>Benutzeroberfläche!$C$5</f>
        <v>180</v>
      </c>
      <c r="N60" t="s">
        <v>26</v>
      </c>
      <c r="O60">
        <f>INT($A60/Benutzeroberfläche!$C$10)</f>
        <v>28</v>
      </c>
      <c r="P60" t="s">
        <v>30</v>
      </c>
      <c r="Q60">
        <f>$A60/Benutzeroberfläche!$C$10</f>
        <v>28.5</v>
      </c>
      <c r="R60" t="s">
        <v>145</v>
      </c>
      <c r="S60" t="s">
        <v>146</v>
      </c>
      <c r="T60" t="s">
        <v>34</v>
      </c>
    </row>
    <row r="61" spans="1:20" x14ac:dyDescent="0.25">
      <c r="A61">
        <v>58</v>
      </c>
      <c r="B61">
        <f>IF(A61&lt;Benutzeroberfläche!$C$14,IF((B60+Benutzeroberfläche!$C$9)&gt;Benutzeroberfläche!$C$5+Benutzeroberfläche!$C$9-Benutzeroberfläche!$C$9*Benutzeroberfläche!$C$8,0,IF(A61+Benutzeroberfläche!$C$8-Benutzeroberfläche!$C$10-1&lt;=Benutzeroberfläche!$C$5,IF(INT($A61/Benutzeroberfläche!$C$10)=$A61/Benutzeroberfläche!$C$10,B60+Benutzeroberfläche!$C$9,B60),"Amk")),"BMK")</f>
        <v>14.5</v>
      </c>
      <c r="C61">
        <f>IF(B61+Benutzeroberfläche!$C$8*Benutzeroberfläche!$C$9&lt;Benutzeroberfläche!$C$5,B61+Benutzeroberfläche!$C$8*Benutzeroberfläche!$C$9,Benutzeroberfläche!$C$5)</f>
        <v>34.5</v>
      </c>
      <c r="E61">
        <f>IF((B60+Benutzeroberfläche!$C$9)&gt;Benutzeroberfläche!$C$5,0,IF(A61+Benutzeroberfläche!$C$8-1&lt;=Benutzeroberfläche!$C$5,IF(INT($A61/Benutzeroberfläche!$C$10)=$A61/Benutzeroberfläche!$C$10,B60+Benutzeroberfläche!$C$9,B60),""))</f>
        <v>14.5</v>
      </c>
      <c r="F61">
        <f>(B60+Benutzeroberfläche!$C$9)</f>
        <v>14.5</v>
      </c>
      <c r="G61" t="s">
        <v>25</v>
      </c>
      <c r="H61">
        <f>Benutzeroberfläche!$C$5</f>
        <v>180</v>
      </c>
      <c r="I61">
        <v>0</v>
      </c>
      <c r="J61" t="s">
        <v>26</v>
      </c>
      <c r="K61">
        <f>A61+Benutzeroberfläche!$C$8-1</f>
        <v>97</v>
      </c>
      <c r="L61" t="s">
        <v>29</v>
      </c>
      <c r="M61">
        <f>Benutzeroberfläche!$C$5</f>
        <v>180</v>
      </c>
      <c r="N61" t="s">
        <v>26</v>
      </c>
      <c r="O61">
        <f>INT($A61/Benutzeroberfläche!$C$10)</f>
        <v>29</v>
      </c>
      <c r="P61" t="s">
        <v>30</v>
      </c>
      <c r="Q61">
        <f>$A61/Benutzeroberfläche!$C$10</f>
        <v>29</v>
      </c>
      <c r="R61" t="s">
        <v>147</v>
      </c>
      <c r="S61" t="s">
        <v>148</v>
      </c>
      <c r="T61" t="s">
        <v>34</v>
      </c>
    </row>
    <row r="62" spans="1:20" x14ac:dyDescent="0.25">
      <c r="A62">
        <v>59</v>
      </c>
      <c r="B62">
        <f>IF(A62&lt;Benutzeroberfläche!$C$14,IF((B61+Benutzeroberfläche!$C$9)&gt;Benutzeroberfläche!$C$5+Benutzeroberfläche!$C$9-Benutzeroberfläche!$C$9*Benutzeroberfläche!$C$8,0,IF(A62+Benutzeroberfläche!$C$8-Benutzeroberfläche!$C$10-1&lt;=Benutzeroberfläche!$C$5,IF(INT($A62/Benutzeroberfläche!$C$10)=$A62/Benutzeroberfläche!$C$10,B61+Benutzeroberfläche!$C$9,B61),"Amk")),"BMK")</f>
        <v>14.5</v>
      </c>
      <c r="C62">
        <f>IF(B62+Benutzeroberfläche!$C$8*Benutzeroberfläche!$C$9&lt;Benutzeroberfläche!$C$5,B62+Benutzeroberfläche!$C$8*Benutzeroberfläche!$C$9,Benutzeroberfläche!$C$5)</f>
        <v>34.5</v>
      </c>
      <c r="E62">
        <f>IF((B61+Benutzeroberfläche!$C$9)&gt;Benutzeroberfläche!$C$5,0,IF(A62+Benutzeroberfläche!$C$8-1&lt;=Benutzeroberfläche!$C$5,IF(INT($A62/Benutzeroberfläche!$C$10)=$A62/Benutzeroberfläche!$C$10,B61+Benutzeroberfläche!$C$9,B61),""))</f>
        <v>14.5</v>
      </c>
      <c r="F62">
        <f>(B61+Benutzeroberfläche!$C$9)</f>
        <v>15</v>
      </c>
      <c r="G62" t="s">
        <v>25</v>
      </c>
      <c r="H62">
        <f>Benutzeroberfläche!$C$5</f>
        <v>180</v>
      </c>
      <c r="I62">
        <v>0</v>
      </c>
      <c r="J62" t="s">
        <v>26</v>
      </c>
      <c r="K62">
        <f>A62+Benutzeroberfläche!$C$8-1</f>
        <v>98</v>
      </c>
      <c r="L62" t="s">
        <v>29</v>
      </c>
      <c r="M62">
        <f>Benutzeroberfläche!$C$5</f>
        <v>180</v>
      </c>
      <c r="N62" t="s">
        <v>26</v>
      </c>
      <c r="O62">
        <f>INT($A62/Benutzeroberfläche!$C$10)</f>
        <v>29</v>
      </c>
      <c r="P62" t="s">
        <v>30</v>
      </c>
      <c r="Q62">
        <f>$A62/Benutzeroberfläche!$C$10</f>
        <v>29.5</v>
      </c>
      <c r="R62" t="s">
        <v>149</v>
      </c>
      <c r="S62" t="s">
        <v>150</v>
      </c>
      <c r="T62" t="s">
        <v>34</v>
      </c>
    </row>
    <row r="63" spans="1:20" x14ac:dyDescent="0.25">
      <c r="A63">
        <v>60</v>
      </c>
      <c r="B63">
        <f>IF(A63&lt;Benutzeroberfläche!$C$14,IF((B62+Benutzeroberfläche!$C$9)&gt;Benutzeroberfläche!$C$5+Benutzeroberfläche!$C$9-Benutzeroberfläche!$C$9*Benutzeroberfläche!$C$8,0,IF(A63+Benutzeroberfläche!$C$8-Benutzeroberfläche!$C$10-1&lt;=Benutzeroberfläche!$C$5,IF(INT($A63/Benutzeroberfläche!$C$10)=$A63/Benutzeroberfläche!$C$10,B62+Benutzeroberfläche!$C$9,B62),"Amk")),"BMK")</f>
        <v>15</v>
      </c>
      <c r="C63">
        <f>IF(B63+Benutzeroberfläche!$C$8*Benutzeroberfläche!$C$9&lt;Benutzeroberfläche!$C$5,B63+Benutzeroberfläche!$C$8*Benutzeroberfläche!$C$9,Benutzeroberfläche!$C$5)</f>
        <v>35</v>
      </c>
      <c r="E63">
        <f>IF((B62+Benutzeroberfläche!$C$9)&gt;Benutzeroberfläche!$C$5,0,IF(A63+Benutzeroberfläche!$C$8-1&lt;=Benutzeroberfläche!$C$5,IF(INT($A63/Benutzeroberfläche!$C$10)=$A63/Benutzeroberfläche!$C$10,B62+Benutzeroberfläche!$C$9,B62),""))</f>
        <v>15</v>
      </c>
      <c r="F63">
        <f>(B62+Benutzeroberfläche!$C$9)</f>
        <v>15</v>
      </c>
      <c r="G63" t="s">
        <v>25</v>
      </c>
      <c r="H63">
        <f>Benutzeroberfläche!$C$5</f>
        <v>180</v>
      </c>
      <c r="I63">
        <v>0</v>
      </c>
      <c r="J63" t="s">
        <v>26</v>
      </c>
      <c r="K63">
        <f>A63+Benutzeroberfläche!$C$8-1</f>
        <v>99</v>
      </c>
      <c r="L63" t="s">
        <v>29</v>
      </c>
      <c r="M63">
        <f>Benutzeroberfläche!$C$5</f>
        <v>180</v>
      </c>
      <c r="N63" t="s">
        <v>26</v>
      </c>
      <c r="O63">
        <f>INT($A63/Benutzeroberfläche!$C$10)</f>
        <v>30</v>
      </c>
      <c r="P63" t="s">
        <v>30</v>
      </c>
      <c r="Q63">
        <f>$A63/Benutzeroberfläche!$C$10</f>
        <v>30</v>
      </c>
      <c r="R63" t="s">
        <v>151</v>
      </c>
      <c r="S63" t="s">
        <v>152</v>
      </c>
      <c r="T63" t="s">
        <v>34</v>
      </c>
    </row>
    <row r="64" spans="1:20" x14ac:dyDescent="0.25">
      <c r="A64">
        <v>61</v>
      </c>
      <c r="B64">
        <f>IF(A64&lt;Benutzeroberfläche!$C$14,IF((B63+Benutzeroberfläche!$C$9)&gt;Benutzeroberfläche!$C$5+Benutzeroberfläche!$C$9-Benutzeroberfläche!$C$9*Benutzeroberfläche!$C$8,0,IF(A64+Benutzeroberfläche!$C$8-1&lt;=Benutzeroberfläche!$C$5,IF(INT($A64/Benutzeroberfläche!$C$10)=$A64/Benutzeroberfläche!$C$10,B63+Benutzeroberfläche!$C$9,B63),"")),"")</f>
        <v>15</v>
      </c>
      <c r="C64">
        <f>IF(B64+Benutzeroberfläche!$C$8*Benutzeroberfläche!$C$9&lt;Benutzeroberfläche!$C$5,B64+Benutzeroberfläche!$C$8*Benutzeroberfläche!$C$9,Benutzeroberfläche!$C$5)</f>
        <v>35</v>
      </c>
      <c r="E64">
        <f>IF((B63+Benutzeroberfläche!$C$9)&gt;Benutzeroberfläche!$C$5,0,IF(A64+Benutzeroberfläche!$C$8-1&lt;=Benutzeroberfläche!$C$5,IF(INT($A64/Benutzeroberfläche!$C$10)=$A64/Benutzeroberfläche!$C$10,B63+Benutzeroberfläche!$C$9,B63),""))</f>
        <v>15</v>
      </c>
      <c r="F64">
        <f>(B63+Benutzeroberfläche!$C$9)</f>
        <v>15.5</v>
      </c>
      <c r="G64" t="s">
        <v>25</v>
      </c>
      <c r="H64">
        <f>Benutzeroberfläche!$C$5</f>
        <v>180</v>
      </c>
      <c r="I64">
        <v>0</v>
      </c>
      <c r="J64" t="s">
        <v>26</v>
      </c>
      <c r="K64">
        <f>A64+Benutzeroberfläche!$C$8-1</f>
        <v>100</v>
      </c>
      <c r="L64" t="s">
        <v>29</v>
      </c>
      <c r="M64">
        <f>Benutzeroberfläche!$C$5</f>
        <v>180</v>
      </c>
      <c r="N64" t="s">
        <v>26</v>
      </c>
      <c r="O64">
        <f>INT($A64/Benutzeroberfläche!$C$10)</f>
        <v>30</v>
      </c>
      <c r="P64" t="s">
        <v>30</v>
      </c>
      <c r="Q64">
        <f>$A64/Benutzeroberfläche!$C$10</f>
        <v>30.5</v>
      </c>
      <c r="R64" t="s">
        <v>153</v>
      </c>
      <c r="S64" t="s">
        <v>154</v>
      </c>
      <c r="T64" t="s">
        <v>34</v>
      </c>
    </row>
    <row r="65" spans="1:20" x14ac:dyDescent="0.25">
      <c r="A65">
        <v>62</v>
      </c>
      <c r="B65">
        <f>IF(A65&lt;Benutzeroberfläche!$C$14,IF((B64+Benutzeroberfläche!$C$9)&gt;Benutzeroberfläche!$C$5+Benutzeroberfläche!$C$9-Benutzeroberfläche!$C$9*Benutzeroberfläche!$C$8,0,IF(A65+Benutzeroberfläche!$C$8-1&lt;=Benutzeroberfläche!$C$5,IF(INT($A65/Benutzeroberfläche!$C$10)=$A65/Benutzeroberfläche!$C$10,B64+Benutzeroberfläche!$C$9,B64),"")),"")</f>
        <v>15.5</v>
      </c>
      <c r="C65">
        <f>IF(B65+Benutzeroberfläche!$C$8*Benutzeroberfläche!$C$9&lt;Benutzeroberfläche!$C$5,B65+Benutzeroberfläche!$C$8*Benutzeroberfläche!$C$9,Benutzeroberfläche!$C$5)</f>
        <v>35.5</v>
      </c>
      <c r="E65">
        <f>IF((B64+Benutzeroberfläche!$C$9)&gt;Benutzeroberfläche!$C$5,0,IF(A65+Benutzeroberfläche!$C$8-1&lt;=Benutzeroberfläche!$C$5,IF(INT($A65/Benutzeroberfläche!$C$10)=$A65/Benutzeroberfläche!$C$10,B64+Benutzeroberfläche!$C$9,B64),""))</f>
        <v>15.5</v>
      </c>
      <c r="F65">
        <f>(B64+Benutzeroberfläche!$C$9)</f>
        <v>15.5</v>
      </c>
      <c r="G65" t="s">
        <v>25</v>
      </c>
      <c r="H65">
        <f>Benutzeroberfläche!$C$5</f>
        <v>180</v>
      </c>
      <c r="I65">
        <v>0</v>
      </c>
      <c r="J65" t="s">
        <v>26</v>
      </c>
      <c r="K65">
        <f>A65+Benutzeroberfläche!$C$8-1</f>
        <v>101</v>
      </c>
      <c r="L65" t="s">
        <v>29</v>
      </c>
      <c r="M65">
        <f>Benutzeroberfläche!$C$5</f>
        <v>180</v>
      </c>
      <c r="N65" t="s">
        <v>26</v>
      </c>
      <c r="O65">
        <f>INT($A65/Benutzeroberfläche!$C$10)</f>
        <v>31</v>
      </c>
      <c r="P65" t="s">
        <v>30</v>
      </c>
      <c r="Q65">
        <f>$A65/Benutzeroberfläche!$C$10</f>
        <v>31</v>
      </c>
      <c r="R65" t="s">
        <v>155</v>
      </c>
      <c r="S65" t="s">
        <v>156</v>
      </c>
      <c r="T65" t="s">
        <v>34</v>
      </c>
    </row>
    <row r="66" spans="1:20" x14ac:dyDescent="0.25">
      <c r="A66">
        <v>63</v>
      </c>
      <c r="B66">
        <f>IF(A66&lt;Benutzeroberfläche!$C$14,IF((B65+Benutzeroberfläche!$C$9)&gt;Benutzeroberfläche!$C$5+Benutzeroberfläche!$C$9-Benutzeroberfläche!$C$9*Benutzeroberfläche!$C$8,0,IF(A66+Benutzeroberfläche!$C$8-1&lt;=Benutzeroberfläche!$C$5,IF(INT($A66/Benutzeroberfläche!$C$10)=$A66/Benutzeroberfläche!$C$10,B65+Benutzeroberfläche!$C$9,B65),"")),"")</f>
        <v>15.5</v>
      </c>
      <c r="C66">
        <f>IF(B66+Benutzeroberfläche!$C$8*Benutzeroberfläche!$C$9&lt;Benutzeroberfläche!$C$5,B66+Benutzeroberfläche!$C$8*Benutzeroberfläche!$C$9,Benutzeroberfläche!$C$5)</f>
        <v>35.5</v>
      </c>
      <c r="E66">
        <f>IF((B65+Benutzeroberfläche!$C$9)&gt;Benutzeroberfläche!$C$5,0,IF(A66+Benutzeroberfläche!$C$8-1&lt;=Benutzeroberfläche!$C$5,IF(INT($A66/Benutzeroberfläche!$C$10)=$A66/Benutzeroberfläche!$C$10,B65+Benutzeroberfläche!$C$9,B65),""))</f>
        <v>15.5</v>
      </c>
      <c r="F66">
        <f>(B65+Benutzeroberfläche!$C$9)</f>
        <v>16</v>
      </c>
      <c r="G66" t="s">
        <v>25</v>
      </c>
      <c r="H66">
        <f>Benutzeroberfläche!$C$5</f>
        <v>180</v>
      </c>
      <c r="I66">
        <v>0</v>
      </c>
      <c r="J66" t="s">
        <v>26</v>
      </c>
      <c r="K66">
        <f>A66+Benutzeroberfläche!$C$8-1</f>
        <v>102</v>
      </c>
      <c r="L66" t="s">
        <v>29</v>
      </c>
      <c r="M66">
        <f>Benutzeroberfläche!$C$5</f>
        <v>180</v>
      </c>
      <c r="N66" t="s">
        <v>26</v>
      </c>
      <c r="O66">
        <f>INT($A66/Benutzeroberfläche!$C$10)</f>
        <v>31</v>
      </c>
      <c r="P66" t="s">
        <v>30</v>
      </c>
      <c r="Q66">
        <f>$A66-1/Benutzeroberfläche!$C$10</f>
        <v>62.5</v>
      </c>
      <c r="R66" t="s">
        <v>157</v>
      </c>
      <c r="S66" t="s">
        <v>158</v>
      </c>
      <c r="T66" t="s">
        <v>34</v>
      </c>
    </row>
    <row r="67" spans="1:20" x14ac:dyDescent="0.25">
      <c r="A67">
        <v>64</v>
      </c>
      <c r="B67">
        <f>IF(A67&lt;Benutzeroberfläche!$C$14,IF((B66+Benutzeroberfläche!$C$9)&gt;Benutzeroberfläche!$C$5+Benutzeroberfläche!$C$9-Benutzeroberfläche!$C$9*Benutzeroberfläche!$C$8,0,IF(A67+Benutzeroberfläche!$C$8-1&lt;=Benutzeroberfläche!$C$5,IF(INT($A67/Benutzeroberfläche!$C$10)=$A67/Benutzeroberfläche!$C$10,B66+Benutzeroberfläche!$C$9,B66),"")),"")</f>
        <v>16</v>
      </c>
      <c r="C67">
        <f>IF(B67+Benutzeroberfläche!$C$8*Benutzeroberfläche!$C$9&lt;Benutzeroberfläche!$C$5,B67+Benutzeroberfläche!$C$8*Benutzeroberfläche!$C$9,Benutzeroberfläche!$C$5)</f>
        <v>36</v>
      </c>
      <c r="E67">
        <f>IF((B66+Benutzeroberfläche!$C$9)&gt;Benutzeroberfläche!$C$5,0,IF(A67+Benutzeroberfläche!$C$8-1&lt;=Benutzeroberfläche!$C$5,IF(INT($A67/Benutzeroberfläche!$C$10)=$A67/Benutzeroberfläche!$C$10,B66+Benutzeroberfläche!$C$9,B66),""))</f>
        <v>16</v>
      </c>
      <c r="F67">
        <f>(B66+Benutzeroberfläche!$C$9)</f>
        <v>16</v>
      </c>
      <c r="G67" t="s">
        <v>25</v>
      </c>
      <c r="H67">
        <f>Benutzeroberfläche!$C$5</f>
        <v>180</v>
      </c>
      <c r="I67">
        <v>0</v>
      </c>
      <c r="J67" t="s">
        <v>26</v>
      </c>
      <c r="K67">
        <f>A67+Benutzeroberfläche!$C$8-1</f>
        <v>103</v>
      </c>
      <c r="L67" t="s">
        <v>29</v>
      </c>
      <c r="M67">
        <f>Benutzeroberfläche!$C$5</f>
        <v>180</v>
      </c>
      <c r="N67" t="s">
        <v>26</v>
      </c>
      <c r="O67">
        <f>INT($A67/Benutzeroberfläche!$C$10)</f>
        <v>32</v>
      </c>
      <c r="P67" t="s">
        <v>30</v>
      </c>
      <c r="Q67">
        <f>$A67-1/Benutzeroberfläche!$C$10</f>
        <v>63.5</v>
      </c>
      <c r="R67" t="s">
        <v>159</v>
      </c>
      <c r="S67" t="s">
        <v>160</v>
      </c>
      <c r="T67" t="s">
        <v>34</v>
      </c>
    </row>
    <row r="68" spans="1:20" x14ac:dyDescent="0.25">
      <c r="A68">
        <v>65</v>
      </c>
      <c r="B68">
        <f>IF(A68&lt;Benutzeroberfläche!$C$14,IF((B67+Benutzeroberfläche!$C$9)&gt;Benutzeroberfläche!$C$5+Benutzeroberfläche!$C$9-Benutzeroberfläche!$C$9*Benutzeroberfläche!$C$8,0,IF(A68+Benutzeroberfläche!$C$8-1&lt;=Benutzeroberfläche!$C$5,IF(INT($A68/Benutzeroberfläche!$C$10)=$A68/Benutzeroberfläche!$C$10,B67+Benutzeroberfläche!$C$9,B67),"")),"")</f>
        <v>16</v>
      </c>
      <c r="C68">
        <f>IF(B68+Benutzeroberfläche!$C$8*Benutzeroberfläche!$C$9&lt;Benutzeroberfläche!$C$5,B68+Benutzeroberfläche!$C$8*Benutzeroberfläche!$C$9,Benutzeroberfläche!$C$5)</f>
        <v>36</v>
      </c>
      <c r="E68">
        <f>IF((B67+Benutzeroberfläche!$C$9)&gt;Benutzeroberfläche!$C$5,0,IF(A68+Benutzeroberfläche!$C$8-1&lt;=Benutzeroberfläche!$C$5,IF(INT($A68/Benutzeroberfläche!$C$10)=$A68/Benutzeroberfläche!$C$10,B67+Benutzeroberfläche!$C$9,B67),""))</f>
        <v>16</v>
      </c>
      <c r="F68">
        <f>(B67+Benutzeroberfläche!$C$9)</f>
        <v>16.5</v>
      </c>
      <c r="G68" t="s">
        <v>25</v>
      </c>
      <c r="H68">
        <f>Benutzeroberfläche!$C$5</f>
        <v>180</v>
      </c>
      <c r="I68">
        <v>0</v>
      </c>
      <c r="J68" t="s">
        <v>26</v>
      </c>
      <c r="K68">
        <f>A68+Benutzeroberfläche!$C$8-1</f>
        <v>104</v>
      </c>
      <c r="L68" t="s">
        <v>29</v>
      </c>
      <c r="M68">
        <f>Benutzeroberfläche!$C$5</f>
        <v>180</v>
      </c>
      <c r="N68" t="s">
        <v>26</v>
      </c>
      <c r="O68">
        <f>INT($A68/Benutzeroberfläche!$C$10)</f>
        <v>32</v>
      </c>
      <c r="P68" t="s">
        <v>30</v>
      </c>
      <c r="Q68">
        <f>$A68-1/Benutzeroberfläche!$C$10</f>
        <v>64.5</v>
      </c>
      <c r="R68" t="s">
        <v>161</v>
      </c>
      <c r="S68" t="s">
        <v>162</v>
      </c>
      <c r="T68" t="s">
        <v>34</v>
      </c>
    </row>
    <row r="69" spans="1:20" x14ac:dyDescent="0.25">
      <c r="A69">
        <v>66</v>
      </c>
      <c r="B69">
        <f>IF(A69&lt;Benutzeroberfläche!$C$14,IF((B68+Benutzeroberfläche!$C$9)&gt;Benutzeroberfläche!$C$5+Benutzeroberfläche!$C$9-Benutzeroberfläche!$C$9*Benutzeroberfläche!$C$8,0,IF(A69+Benutzeroberfläche!$C$8-1&lt;=Benutzeroberfläche!$C$5,IF(INT($A69/Benutzeroberfläche!$C$10)=$A69/Benutzeroberfläche!$C$10,B68+Benutzeroberfläche!$C$9,B68),"")),"")</f>
        <v>16.5</v>
      </c>
      <c r="C69">
        <f>IF(B69+Benutzeroberfläche!$C$8*Benutzeroberfläche!$C$9&lt;Benutzeroberfläche!$C$5,B69+Benutzeroberfläche!$C$8*Benutzeroberfläche!$C$9,Benutzeroberfläche!$C$5)</f>
        <v>36.5</v>
      </c>
      <c r="E69">
        <f>IF((B68+Benutzeroberfläche!$C$9)&gt;Benutzeroberfläche!$C$5,0,IF(A69+Benutzeroberfläche!$C$8-1&lt;=Benutzeroberfläche!$C$5,IF(INT($A69/Benutzeroberfläche!$C$10)=$A69/Benutzeroberfläche!$C$10,B68+Benutzeroberfläche!$C$9,B68),""))</f>
        <v>16.5</v>
      </c>
      <c r="F69">
        <f>(B68+Benutzeroberfläche!$C$9)</f>
        <v>16.5</v>
      </c>
      <c r="G69" t="s">
        <v>25</v>
      </c>
      <c r="H69">
        <f>Benutzeroberfläche!$C$5</f>
        <v>180</v>
      </c>
      <c r="I69">
        <v>0</v>
      </c>
      <c r="J69" t="s">
        <v>26</v>
      </c>
      <c r="K69">
        <f>A69+Benutzeroberfläche!$C$8-1</f>
        <v>105</v>
      </c>
      <c r="L69" t="s">
        <v>29</v>
      </c>
      <c r="M69">
        <f>Benutzeroberfläche!$C$5</f>
        <v>180</v>
      </c>
      <c r="N69" t="s">
        <v>26</v>
      </c>
      <c r="O69">
        <f>INT($A69/Benutzeroberfläche!$C$10)</f>
        <v>33</v>
      </c>
      <c r="P69" t="s">
        <v>30</v>
      </c>
      <c r="Q69">
        <f>$A69-1/Benutzeroberfläche!$C$10</f>
        <v>65.5</v>
      </c>
      <c r="R69" t="s">
        <v>163</v>
      </c>
      <c r="S69" t="s">
        <v>164</v>
      </c>
      <c r="T69" t="s">
        <v>34</v>
      </c>
    </row>
    <row r="70" spans="1:20" x14ac:dyDescent="0.25">
      <c r="A70">
        <v>67</v>
      </c>
      <c r="B70">
        <f>IF(A70&lt;Benutzeroberfläche!$C$14,IF((B69+Benutzeroberfläche!$C$9)&gt;Benutzeroberfläche!$C$5+Benutzeroberfläche!$C$9-Benutzeroberfläche!$C$9*Benutzeroberfläche!$C$8,0,IF(A70+Benutzeroberfläche!$C$8-1&lt;=Benutzeroberfläche!$C$5,IF(INT($A70/Benutzeroberfläche!$C$10)=$A70/Benutzeroberfläche!$C$10,B69+Benutzeroberfläche!$C$9,B69),"")),"")</f>
        <v>16.5</v>
      </c>
      <c r="C70">
        <f>IF(B70+Benutzeroberfläche!$C$8*Benutzeroberfläche!$C$9&lt;Benutzeroberfläche!$C$5,B70+Benutzeroberfläche!$C$8*Benutzeroberfläche!$C$9,Benutzeroberfläche!$C$5)</f>
        <v>36.5</v>
      </c>
      <c r="E70">
        <f>IF((B69+Benutzeroberfläche!$C$9)&gt;Benutzeroberfläche!$C$5,0,IF(A70+Benutzeroberfläche!$C$8-1&lt;=Benutzeroberfläche!$C$5,IF(INT($A70/Benutzeroberfläche!$C$10)=$A70/Benutzeroberfläche!$C$10,B69+Benutzeroberfläche!$C$9,B69),""))</f>
        <v>16.5</v>
      </c>
      <c r="F70">
        <f>(B69+Benutzeroberfläche!$C$9)</f>
        <v>17</v>
      </c>
      <c r="G70" t="s">
        <v>25</v>
      </c>
      <c r="H70">
        <f>Benutzeroberfläche!$C$5</f>
        <v>180</v>
      </c>
      <c r="I70">
        <v>0</v>
      </c>
      <c r="J70" t="s">
        <v>26</v>
      </c>
      <c r="K70">
        <f>A70+Benutzeroberfläche!$C$8-1</f>
        <v>106</v>
      </c>
      <c r="L70" t="s">
        <v>29</v>
      </c>
      <c r="M70">
        <f>Benutzeroberfläche!$C$5</f>
        <v>180</v>
      </c>
      <c r="N70" t="s">
        <v>26</v>
      </c>
      <c r="O70">
        <f>INT($A70/Benutzeroberfläche!$C$10)</f>
        <v>33</v>
      </c>
      <c r="P70" t="s">
        <v>30</v>
      </c>
      <c r="Q70">
        <f>$A70-1/Benutzeroberfläche!$C$10</f>
        <v>66.5</v>
      </c>
      <c r="R70" t="s">
        <v>165</v>
      </c>
      <c r="S70" t="s">
        <v>166</v>
      </c>
      <c r="T70" t="s">
        <v>34</v>
      </c>
    </row>
    <row r="71" spans="1:20" x14ac:dyDescent="0.25">
      <c r="A71">
        <v>68</v>
      </c>
      <c r="B71">
        <f>IF(A71&lt;Benutzeroberfläche!$C$14,IF((B70+Benutzeroberfläche!$C$9)&gt;Benutzeroberfläche!$C$5+Benutzeroberfläche!$C$9-Benutzeroberfläche!$C$9*Benutzeroberfläche!$C$8,0,IF(A71+Benutzeroberfläche!$C$8-1&lt;=Benutzeroberfläche!$C$5,IF(INT($A71/Benutzeroberfläche!$C$10)=$A71/Benutzeroberfläche!$C$10,B70+Benutzeroberfläche!$C$9,B70),"")),"")</f>
        <v>17</v>
      </c>
      <c r="C71">
        <f>IF(B71+Benutzeroberfläche!$C$8*Benutzeroberfläche!$C$9&lt;Benutzeroberfläche!$C$5,B71+Benutzeroberfläche!$C$8*Benutzeroberfläche!$C$9,Benutzeroberfläche!$C$5)</f>
        <v>37</v>
      </c>
      <c r="E71">
        <f>IF((B70+Benutzeroberfläche!$C$9)&gt;Benutzeroberfläche!$C$5,0,IF(A71+Benutzeroberfläche!$C$8-1&lt;=Benutzeroberfläche!$C$5,IF(INT($A71/Benutzeroberfläche!$C$10)=$A71/Benutzeroberfläche!$C$10,B70+Benutzeroberfläche!$C$9,B70),""))</f>
        <v>17</v>
      </c>
      <c r="F71">
        <f>(B70+Benutzeroberfläche!$C$9)</f>
        <v>17</v>
      </c>
      <c r="G71" t="s">
        <v>25</v>
      </c>
      <c r="H71">
        <f>Benutzeroberfläche!$C$5</f>
        <v>180</v>
      </c>
      <c r="I71">
        <v>0</v>
      </c>
      <c r="J71" t="s">
        <v>26</v>
      </c>
      <c r="K71">
        <f>A71+Benutzeroberfläche!$C$8-1</f>
        <v>107</v>
      </c>
      <c r="L71" t="s">
        <v>29</v>
      </c>
      <c r="M71">
        <f>Benutzeroberfläche!$C$5</f>
        <v>180</v>
      </c>
      <c r="N71" t="s">
        <v>26</v>
      </c>
      <c r="O71">
        <f>INT($A71/Benutzeroberfläche!$C$10)</f>
        <v>34</v>
      </c>
      <c r="P71" t="s">
        <v>30</v>
      </c>
      <c r="Q71">
        <f>$A71-1/Benutzeroberfläche!$C$10</f>
        <v>67.5</v>
      </c>
      <c r="R71" t="s">
        <v>167</v>
      </c>
      <c r="S71" t="s">
        <v>168</v>
      </c>
      <c r="T71" t="s">
        <v>34</v>
      </c>
    </row>
    <row r="72" spans="1:20" x14ac:dyDescent="0.25">
      <c r="A72">
        <v>69</v>
      </c>
      <c r="B72">
        <f>IF(A72&lt;Benutzeroberfläche!$C$14,IF((B71+Benutzeroberfläche!$C$9)&gt;Benutzeroberfläche!$C$5+Benutzeroberfläche!$C$9-Benutzeroberfläche!$C$9*Benutzeroberfläche!$C$8,0,IF(A72+Benutzeroberfläche!$C$8-1&lt;=Benutzeroberfläche!$C$5,IF(INT($A72/Benutzeroberfläche!$C$10)=$A72/Benutzeroberfläche!$C$10,B71+Benutzeroberfläche!$C$9,B71),"")),"")</f>
        <v>17</v>
      </c>
      <c r="C72">
        <f>IF(B72+Benutzeroberfläche!$C$8*Benutzeroberfläche!$C$9&lt;Benutzeroberfläche!$C$5,B72+Benutzeroberfläche!$C$8*Benutzeroberfläche!$C$9,Benutzeroberfläche!$C$5)</f>
        <v>37</v>
      </c>
      <c r="E72">
        <f>IF((B71+Benutzeroberfläche!$C$9)&gt;Benutzeroberfläche!$C$5,0,IF(A72+Benutzeroberfläche!$C$8-1&lt;=Benutzeroberfläche!$C$5,IF(INT($A72/Benutzeroberfläche!$C$10)=$A72/Benutzeroberfläche!$C$10,B71+Benutzeroberfläche!$C$9,B71),""))</f>
        <v>17</v>
      </c>
      <c r="F72">
        <f>(B71+Benutzeroberfläche!$C$9)</f>
        <v>17.5</v>
      </c>
      <c r="G72" t="s">
        <v>25</v>
      </c>
      <c r="H72">
        <f>Benutzeroberfläche!$C$5</f>
        <v>180</v>
      </c>
      <c r="I72">
        <v>0</v>
      </c>
      <c r="J72" t="s">
        <v>26</v>
      </c>
      <c r="K72">
        <f>A72+Benutzeroberfläche!$C$8-1</f>
        <v>108</v>
      </c>
      <c r="L72" t="s">
        <v>29</v>
      </c>
      <c r="M72">
        <f>Benutzeroberfläche!$C$5</f>
        <v>180</v>
      </c>
      <c r="N72" t="s">
        <v>26</v>
      </c>
      <c r="O72">
        <f>INT($A72/Benutzeroberfläche!$C$10)</f>
        <v>34</v>
      </c>
      <c r="P72" t="s">
        <v>30</v>
      </c>
      <c r="Q72">
        <f>$A72-1/Benutzeroberfläche!$C$10</f>
        <v>68.5</v>
      </c>
      <c r="R72" t="s">
        <v>169</v>
      </c>
      <c r="S72" t="s">
        <v>170</v>
      </c>
      <c r="T72" t="s">
        <v>34</v>
      </c>
    </row>
    <row r="73" spans="1:20" x14ac:dyDescent="0.25">
      <c r="A73">
        <v>70</v>
      </c>
      <c r="B73">
        <f>IF(A73&lt;Benutzeroberfläche!$C$14,IF((B72+Benutzeroberfläche!$C$9)&gt;Benutzeroberfläche!$C$5+Benutzeroberfläche!$C$9-Benutzeroberfläche!$C$9*Benutzeroberfläche!$C$8,0,IF(A73+Benutzeroberfläche!$C$8-1&lt;=Benutzeroberfläche!$C$5,IF(INT($A73/Benutzeroberfläche!$C$10)=$A73/Benutzeroberfläche!$C$10,B72+Benutzeroberfläche!$C$9,B72),"")),"")</f>
        <v>17.5</v>
      </c>
      <c r="C73">
        <f>IF(B73+Benutzeroberfläche!$C$8*Benutzeroberfläche!$C$9&lt;Benutzeroberfläche!$C$5,B73+Benutzeroberfläche!$C$8*Benutzeroberfläche!$C$9,Benutzeroberfläche!$C$5)</f>
        <v>37.5</v>
      </c>
      <c r="E73">
        <f>IF((B72+Benutzeroberfläche!$C$9)&gt;Benutzeroberfläche!$C$5,0,IF(A73+Benutzeroberfläche!$C$8-1&lt;=Benutzeroberfläche!$C$5,IF(INT($A73/Benutzeroberfläche!$C$10)=$A73/Benutzeroberfläche!$C$10,B72+Benutzeroberfläche!$C$9,B72),""))</f>
        <v>17.5</v>
      </c>
      <c r="F73">
        <f>(B72+Benutzeroberfläche!$C$9)</f>
        <v>17.5</v>
      </c>
      <c r="G73" t="s">
        <v>25</v>
      </c>
      <c r="H73">
        <f>Benutzeroberfläche!$C$5</f>
        <v>180</v>
      </c>
      <c r="I73">
        <v>0</v>
      </c>
      <c r="J73" t="s">
        <v>26</v>
      </c>
      <c r="K73">
        <f>A73+Benutzeroberfläche!$C$8-1</f>
        <v>109</v>
      </c>
      <c r="L73" t="s">
        <v>29</v>
      </c>
      <c r="M73">
        <f>Benutzeroberfläche!$C$5</f>
        <v>180</v>
      </c>
      <c r="N73" t="s">
        <v>26</v>
      </c>
      <c r="O73">
        <f>INT($A73/Benutzeroberfläche!$C$10)</f>
        <v>35</v>
      </c>
      <c r="P73" t="s">
        <v>30</v>
      </c>
      <c r="Q73">
        <f>$A73-1/Benutzeroberfläche!$C$10</f>
        <v>69.5</v>
      </c>
      <c r="R73" t="s">
        <v>171</v>
      </c>
      <c r="S73" t="s">
        <v>172</v>
      </c>
      <c r="T73" t="s">
        <v>34</v>
      </c>
    </row>
    <row r="74" spans="1:20" x14ac:dyDescent="0.25">
      <c r="A74">
        <v>71</v>
      </c>
      <c r="B74">
        <f>IF(A74&lt;Benutzeroberfläche!$C$14,IF((B73+Benutzeroberfläche!$C$9)&gt;Benutzeroberfläche!$C$5+Benutzeroberfläche!$C$9-Benutzeroberfläche!$C$9*Benutzeroberfläche!$C$8,0,IF(A74+Benutzeroberfläche!$C$8-1&lt;=Benutzeroberfläche!$C$5,IF(INT($A74/Benutzeroberfläche!$C$10)=$A74/Benutzeroberfläche!$C$10,B73+Benutzeroberfläche!$C$9,B73),"")),"")</f>
        <v>17.5</v>
      </c>
      <c r="C74">
        <f>IF(B74+Benutzeroberfläche!$C$8*Benutzeroberfläche!$C$9&lt;Benutzeroberfläche!$C$5,B74+Benutzeroberfläche!$C$8*Benutzeroberfläche!$C$9,Benutzeroberfläche!$C$5)</f>
        <v>37.5</v>
      </c>
      <c r="E74">
        <f>IF((B73+Benutzeroberfläche!$C$9)&gt;Benutzeroberfläche!$C$5,0,IF(A74+Benutzeroberfläche!$C$8-1&lt;=Benutzeroberfläche!$C$5,IF(INT($A74/Benutzeroberfläche!$C$10)=$A74/Benutzeroberfläche!$C$10,B73+Benutzeroberfläche!$C$9,B73),""))</f>
        <v>17.5</v>
      </c>
      <c r="F74">
        <f>(B73+Benutzeroberfläche!$C$9)</f>
        <v>18</v>
      </c>
      <c r="G74" t="s">
        <v>25</v>
      </c>
      <c r="H74">
        <f>Benutzeroberfläche!$C$5</f>
        <v>180</v>
      </c>
      <c r="I74">
        <v>0</v>
      </c>
      <c r="J74" t="s">
        <v>26</v>
      </c>
      <c r="K74">
        <f>A74+Benutzeroberfläche!$C$8-1</f>
        <v>110</v>
      </c>
      <c r="L74" t="s">
        <v>29</v>
      </c>
      <c r="M74">
        <f>Benutzeroberfläche!$C$5</f>
        <v>180</v>
      </c>
      <c r="N74" t="s">
        <v>26</v>
      </c>
      <c r="O74">
        <f>INT($A74/Benutzeroberfläche!$C$10)</f>
        <v>35</v>
      </c>
      <c r="P74" t="s">
        <v>30</v>
      </c>
      <c r="Q74">
        <f>$A74-1/Benutzeroberfläche!$C$10</f>
        <v>70.5</v>
      </c>
      <c r="R74" t="s">
        <v>173</v>
      </c>
      <c r="S74" t="s">
        <v>174</v>
      </c>
      <c r="T74" t="s">
        <v>34</v>
      </c>
    </row>
    <row r="75" spans="1:20" x14ac:dyDescent="0.25">
      <c r="A75">
        <v>72</v>
      </c>
      <c r="B75">
        <f>IF(A75&lt;Benutzeroberfläche!$C$14,IF((B74+Benutzeroberfläche!$C$9)&gt;Benutzeroberfläche!$C$5+Benutzeroberfläche!$C$9-Benutzeroberfläche!$C$9*Benutzeroberfläche!$C$8,0,IF(A75+Benutzeroberfläche!$C$8-1&lt;=Benutzeroberfläche!$C$5,IF(INT($A75/Benutzeroberfläche!$C$10)=$A75/Benutzeroberfläche!$C$10,B74+Benutzeroberfläche!$C$9,B74),"")),"")</f>
        <v>18</v>
      </c>
      <c r="C75">
        <f>IF(B75+Benutzeroberfläche!$C$8*Benutzeroberfläche!$C$9&lt;Benutzeroberfläche!$C$5,B75+Benutzeroberfläche!$C$8*Benutzeroberfläche!$C$9,Benutzeroberfläche!$C$5)</f>
        <v>38</v>
      </c>
      <c r="E75">
        <f>IF((B74+Benutzeroberfläche!$C$9)&gt;Benutzeroberfläche!$C$5,0,IF(A75+Benutzeroberfläche!$C$8-1&lt;=Benutzeroberfläche!$C$5,IF(INT($A75/Benutzeroberfläche!$C$10)=$A75/Benutzeroberfläche!$C$10,B74+Benutzeroberfläche!$C$9,B74),""))</f>
        <v>18</v>
      </c>
      <c r="F75">
        <f>(B74+Benutzeroberfläche!$C$9)</f>
        <v>18</v>
      </c>
      <c r="G75" t="s">
        <v>25</v>
      </c>
      <c r="H75">
        <f>Benutzeroberfläche!$C$5</f>
        <v>180</v>
      </c>
      <c r="I75">
        <v>0</v>
      </c>
      <c r="J75" t="s">
        <v>26</v>
      </c>
      <c r="K75">
        <f>A75+Benutzeroberfläche!$C$8-1</f>
        <v>111</v>
      </c>
      <c r="L75" t="s">
        <v>29</v>
      </c>
      <c r="M75">
        <f>Benutzeroberfläche!$C$5</f>
        <v>180</v>
      </c>
      <c r="N75" t="s">
        <v>26</v>
      </c>
      <c r="O75">
        <f>INT($A75/Benutzeroberfläche!$C$10)</f>
        <v>36</v>
      </c>
      <c r="P75" t="s">
        <v>30</v>
      </c>
      <c r="Q75">
        <f>$A75-1/Benutzeroberfläche!$C$10</f>
        <v>71.5</v>
      </c>
      <c r="R75" t="s">
        <v>175</v>
      </c>
      <c r="S75" t="s">
        <v>176</v>
      </c>
      <c r="T75" t="s">
        <v>34</v>
      </c>
    </row>
    <row r="76" spans="1:20" x14ac:dyDescent="0.25">
      <c r="A76">
        <v>73</v>
      </c>
      <c r="B76">
        <f>IF(A76&lt;Benutzeroberfläche!$C$14,IF((B75+Benutzeroberfläche!$C$9)&gt;Benutzeroberfläche!$C$5+Benutzeroberfläche!$C$9-Benutzeroberfläche!$C$9*Benutzeroberfläche!$C$8,0,IF(A76+Benutzeroberfläche!$C$8-1&lt;=Benutzeroberfläche!$C$5,IF(INT($A76/Benutzeroberfläche!$C$10)=$A76/Benutzeroberfläche!$C$10,B75+Benutzeroberfläche!$C$9,B75),"")),"")</f>
        <v>18</v>
      </c>
      <c r="C76">
        <f>IF(B76+Benutzeroberfläche!$C$8*Benutzeroberfläche!$C$9&lt;Benutzeroberfläche!$C$5,B76+Benutzeroberfläche!$C$8*Benutzeroberfläche!$C$9,Benutzeroberfläche!$C$5)</f>
        <v>38</v>
      </c>
      <c r="E76">
        <f>IF((B75+Benutzeroberfläche!$C$9)&gt;Benutzeroberfläche!$C$5,0,IF(A76+Benutzeroberfläche!$C$8-1&lt;=Benutzeroberfläche!$C$5,IF(INT($A76/Benutzeroberfläche!$C$10)=$A76/Benutzeroberfläche!$C$10,B75+Benutzeroberfläche!$C$9,B75),""))</f>
        <v>18</v>
      </c>
      <c r="F76">
        <f>(B75+Benutzeroberfläche!$C$9)</f>
        <v>18.5</v>
      </c>
      <c r="G76" t="s">
        <v>25</v>
      </c>
      <c r="H76">
        <f>Benutzeroberfläche!$C$5</f>
        <v>180</v>
      </c>
      <c r="I76">
        <v>0</v>
      </c>
      <c r="J76" t="s">
        <v>26</v>
      </c>
      <c r="K76">
        <f>A76+Benutzeroberfläche!$C$8-1</f>
        <v>112</v>
      </c>
      <c r="L76" t="s">
        <v>29</v>
      </c>
      <c r="M76">
        <f>Benutzeroberfläche!$C$5</f>
        <v>180</v>
      </c>
      <c r="N76" t="s">
        <v>26</v>
      </c>
      <c r="O76">
        <f>INT($A76/Benutzeroberfläche!$C$10)</f>
        <v>36</v>
      </c>
      <c r="P76" t="s">
        <v>30</v>
      </c>
      <c r="Q76">
        <f>$A76-1/Benutzeroberfläche!$C$10</f>
        <v>72.5</v>
      </c>
      <c r="R76" t="s">
        <v>177</v>
      </c>
      <c r="S76" t="s">
        <v>178</v>
      </c>
      <c r="T76" t="s">
        <v>34</v>
      </c>
    </row>
    <row r="77" spans="1:20" x14ac:dyDescent="0.25">
      <c r="A77">
        <v>74</v>
      </c>
      <c r="B77">
        <f>IF(A77&lt;Benutzeroberfläche!$C$14,IF((B76+Benutzeroberfläche!$C$9)&gt;Benutzeroberfläche!$C$5+Benutzeroberfläche!$C$9-Benutzeroberfläche!$C$9*Benutzeroberfläche!$C$8,0,IF(A77+Benutzeroberfläche!$C$8-1&lt;=Benutzeroberfläche!$C$5,IF(INT($A77/Benutzeroberfläche!$C$10)=$A77/Benutzeroberfläche!$C$10,B76+Benutzeroberfläche!$C$9,B76),"")),"")</f>
        <v>18.5</v>
      </c>
      <c r="C77">
        <f>IF(B77+Benutzeroberfläche!$C$8*Benutzeroberfläche!$C$9&lt;Benutzeroberfläche!$C$5,B77+Benutzeroberfläche!$C$8*Benutzeroberfläche!$C$9,Benutzeroberfläche!$C$5)</f>
        <v>38.5</v>
      </c>
      <c r="E77">
        <f>IF((B76+Benutzeroberfläche!$C$9)&gt;Benutzeroberfläche!$C$5,0,IF(A77+Benutzeroberfläche!$C$8-1&lt;=Benutzeroberfläche!$C$5,IF(INT($A77/Benutzeroberfläche!$C$10)=$A77/Benutzeroberfläche!$C$10,B76+Benutzeroberfläche!$C$9,B76),""))</f>
        <v>18.5</v>
      </c>
      <c r="F77">
        <f>(B76+Benutzeroberfläche!$C$9)</f>
        <v>18.5</v>
      </c>
      <c r="G77" t="s">
        <v>25</v>
      </c>
      <c r="H77">
        <f>Benutzeroberfläche!$C$5</f>
        <v>180</v>
      </c>
      <c r="I77">
        <v>0</v>
      </c>
      <c r="J77" t="s">
        <v>26</v>
      </c>
      <c r="K77">
        <f>A77+Benutzeroberfläche!$C$8-1</f>
        <v>113</v>
      </c>
      <c r="L77" t="s">
        <v>29</v>
      </c>
      <c r="M77">
        <f>Benutzeroberfläche!$C$5</f>
        <v>180</v>
      </c>
      <c r="N77" t="s">
        <v>26</v>
      </c>
      <c r="O77">
        <f>INT($A77/Benutzeroberfläche!$C$10)</f>
        <v>37</v>
      </c>
      <c r="P77" t="s">
        <v>30</v>
      </c>
      <c r="Q77">
        <f>$A77-1/Benutzeroberfläche!$C$10</f>
        <v>73.5</v>
      </c>
      <c r="R77" t="s">
        <v>179</v>
      </c>
      <c r="S77" t="s">
        <v>180</v>
      </c>
      <c r="T77" t="s">
        <v>34</v>
      </c>
    </row>
    <row r="78" spans="1:20" x14ac:dyDescent="0.25">
      <c r="A78">
        <v>75</v>
      </c>
      <c r="B78">
        <f>IF(A78&lt;Benutzeroberfläche!$C$14,IF((B77+Benutzeroberfläche!$C$9)&gt;Benutzeroberfläche!$C$5+Benutzeroberfläche!$C$9-Benutzeroberfläche!$C$9*Benutzeroberfläche!$C$8,0,IF(A78+Benutzeroberfläche!$C$8-1&lt;=Benutzeroberfläche!$C$5,IF(INT($A78/Benutzeroberfläche!$C$10)=$A78/Benutzeroberfläche!$C$10,B77+Benutzeroberfläche!$C$9,B77),"")),"")</f>
        <v>18.5</v>
      </c>
      <c r="C78">
        <f>IF(B78+Benutzeroberfläche!$C$8*Benutzeroberfläche!$C$9&lt;Benutzeroberfläche!$C$5,B78+Benutzeroberfläche!$C$8*Benutzeroberfläche!$C$9,Benutzeroberfläche!$C$5)</f>
        <v>38.5</v>
      </c>
      <c r="E78">
        <f>IF((B77+Benutzeroberfläche!$C$9)&gt;Benutzeroberfläche!$C$5,0,IF(A78+Benutzeroberfläche!$C$8-1&lt;=Benutzeroberfläche!$C$5,IF(INT($A78/Benutzeroberfläche!$C$10)=$A78/Benutzeroberfläche!$C$10,B77+Benutzeroberfläche!$C$9,B77),""))</f>
        <v>18.5</v>
      </c>
      <c r="F78">
        <f>(B77+Benutzeroberfläche!$C$9)</f>
        <v>19</v>
      </c>
      <c r="G78" t="s">
        <v>25</v>
      </c>
      <c r="H78">
        <f>Benutzeroberfläche!$C$5</f>
        <v>180</v>
      </c>
      <c r="I78">
        <v>0</v>
      </c>
      <c r="J78" t="s">
        <v>26</v>
      </c>
      <c r="K78">
        <f>A78+Benutzeroberfläche!$C$8-1</f>
        <v>114</v>
      </c>
      <c r="L78" t="s">
        <v>29</v>
      </c>
      <c r="M78">
        <f>Benutzeroberfläche!$C$5</f>
        <v>180</v>
      </c>
      <c r="N78" t="s">
        <v>26</v>
      </c>
      <c r="O78">
        <f>INT($A78/Benutzeroberfläche!$C$10)</f>
        <v>37</v>
      </c>
      <c r="P78" t="s">
        <v>30</v>
      </c>
      <c r="Q78">
        <f>$A78-1/Benutzeroberfläche!$C$10</f>
        <v>74.5</v>
      </c>
      <c r="R78" t="s">
        <v>181</v>
      </c>
      <c r="S78" t="s">
        <v>182</v>
      </c>
      <c r="T78" t="s">
        <v>34</v>
      </c>
    </row>
    <row r="79" spans="1:20" x14ac:dyDescent="0.25">
      <c r="A79">
        <v>76</v>
      </c>
      <c r="B79">
        <f>IF(A79&lt;Benutzeroberfläche!$C$14,IF((B78+Benutzeroberfläche!$C$9)&gt;Benutzeroberfläche!$C$5+Benutzeroberfläche!$C$9-Benutzeroberfläche!$C$9*Benutzeroberfläche!$C$8,0,IF(A79+Benutzeroberfläche!$C$8-1&lt;=Benutzeroberfläche!$C$5,IF(INT($A79/Benutzeroberfläche!$C$10)=$A79/Benutzeroberfläche!$C$10,B78+Benutzeroberfläche!$C$9,B78),"")),"")</f>
        <v>19</v>
      </c>
      <c r="C79">
        <f>IF(B79+Benutzeroberfläche!$C$8*Benutzeroberfläche!$C$9&lt;Benutzeroberfläche!$C$5,B79+Benutzeroberfläche!$C$8*Benutzeroberfläche!$C$9,Benutzeroberfläche!$C$5)</f>
        <v>39</v>
      </c>
      <c r="E79">
        <f>IF((B78+Benutzeroberfläche!$C$9)&gt;Benutzeroberfläche!$C$5,0,IF(A79+Benutzeroberfläche!$C$8-1&lt;=Benutzeroberfläche!$C$5,IF(INT($A79/Benutzeroberfläche!$C$10)=$A79/Benutzeroberfläche!$C$10,B78+Benutzeroberfläche!$C$9,B78),""))</f>
        <v>19</v>
      </c>
      <c r="F79">
        <f>(B78+Benutzeroberfläche!$C$9)</f>
        <v>19</v>
      </c>
      <c r="G79" t="s">
        <v>25</v>
      </c>
      <c r="H79">
        <f>Benutzeroberfläche!$C$5</f>
        <v>180</v>
      </c>
      <c r="I79">
        <v>0</v>
      </c>
      <c r="J79" t="s">
        <v>26</v>
      </c>
      <c r="K79">
        <f>A79+Benutzeroberfläche!$C$8-1</f>
        <v>115</v>
      </c>
      <c r="L79" t="s">
        <v>29</v>
      </c>
      <c r="M79">
        <f>Benutzeroberfläche!$C$5</f>
        <v>180</v>
      </c>
      <c r="N79" t="s">
        <v>26</v>
      </c>
      <c r="O79">
        <f>INT($A79/Benutzeroberfläche!$C$10)</f>
        <v>38</v>
      </c>
      <c r="P79" t="s">
        <v>30</v>
      </c>
      <c r="Q79">
        <f>$A79-1/Benutzeroberfläche!$C$10</f>
        <v>75.5</v>
      </c>
      <c r="R79" t="s">
        <v>183</v>
      </c>
      <c r="S79" t="s">
        <v>184</v>
      </c>
      <c r="T79" t="s">
        <v>34</v>
      </c>
    </row>
    <row r="80" spans="1:20" x14ac:dyDescent="0.25">
      <c r="A80">
        <v>77</v>
      </c>
      <c r="B80">
        <f>IF(A80&lt;Benutzeroberfläche!$C$14,IF((B79+Benutzeroberfläche!$C$9)&gt;Benutzeroberfläche!$C$5+Benutzeroberfläche!$C$9-Benutzeroberfläche!$C$9*Benutzeroberfläche!$C$8,0,IF(A80+Benutzeroberfläche!$C$8-1&lt;=Benutzeroberfläche!$C$5,IF(INT($A80/Benutzeroberfläche!$C$10)=$A80/Benutzeroberfläche!$C$10,B79+Benutzeroberfläche!$C$9,B79),"")),"")</f>
        <v>19</v>
      </c>
      <c r="C80">
        <f>IF(B80+Benutzeroberfläche!$C$8*Benutzeroberfläche!$C$9&lt;Benutzeroberfläche!$C$5,B80+Benutzeroberfläche!$C$8*Benutzeroberfläche!$C$9,Benutzeroberfläche!$C$5)</f>
        <v>39</v>
      </c>
      <c r="E80">
        <f>IF((B79+Benutzeroberfläche!$C$9)&gt;Benutzeroberfläche!$C$5,0,IF(A80+Benutzeroberfläche!$C$8-1&lt;=Benutzeroberfläche!$C$5,IF(INT($A80/Benutzeroberfläche!$C$10)=$A80/Benutzeroberfläche!$C$10,B79+Benutzeroberfläche!$C$9,B79),""))</f>
        <v>19</v>
      </c>
      <c r="F80">
        <f>(B79+Benutzeroberfläche!$C$9)</f>
        <v>19.5</v>
      </c>
      <c r="G80" t="s">
        <v>25</v>
      </c>
      <c r="H80">
        <f>Benutzeroberfläche!$C$5</f>
        <v>180</v>
      </c>
      <c r="I80">
        <v>0</v>
      </c>
      <c r="J80" t="s">
        <v>26</v>
      </c>
      <c r="K80">
        <f>A80+Benutzeroberfläche!$C$8-1</f>
        <v>116</v>
      </c>
      <c r="L80" t="s">
        <v>29</v>
      </c>
      <c r="M80">
        <f>Benutzeroberfläche!$C$5</f>
        <v>180</v>
      </c>
      <c r="N80" t="s">
        <v>26</v>
      </c>
      <c r="O80">
        <f>INT($A80/Benutzeroberfläche!$C$10)</f>
        <v>38</v>
      </c>
      <c r="P80" t="s">
        <v>30</v>
      </c>
      <c r="Q80">
        <f>$A80-1/Benutzeroberfläche!$C$10</f>
        <v>76.5</v>
      </c>
      <c r="R80" t="s">
        <v>185</v>
      </c>
      <c r="S80" t="s">
        <v>186</v>
      </c>
      <c r="T80" t="s">
        <v>34</v>
      </c>
    </row>
    <row r="81" spans="1:20" x14ac:dyDescent="0.25">
      <c r="A81">
        <v>78</v>
      </c>
      <c r="B81">
        <f>IF(A81&lt;Benutzeroberfläche!$C$14,IF((B80+Benutzeroberfläche!$C$9)&gt;Benutzeroberfläche!$C$5+Benutzeroberfläche!$C$9-Benutzeroberfläche!$C$9*Benutzeroberfläche!$C$8,0,IF(A81+Benutzeroberfläche!$C$8-1&lt;=Benutzeroberfläche!$C$5,IF(INT($A81/Benutzeroberfläche!$C$10)=$A81/Benutzeroberfläche!$C$10,B80+Benutzeroberfläche!$C$9,B80),"")),"")</f>
        <v>19.5</v>
      </c>
      <c r="C81">
        <f>IF(B81+Benutzeroberfläche!$C$8*Benutzeroberfläche!$C$9&lt;Benutzeroberfläche!$C$5,B81+Benutzeroberfläche!$C$8*Benutzeroberfläche!$C$9,Benutzeroberfläche!$C$5)</f>
        <v>39.5</v>
      </c>
      <c r="E81">
        <f>IF((B80+Benutzeroberfläche!$C$9)&gt;Benutzeroberfläche!$C$5,0,IF(A81+Benutzeroberfläche!$C$8-1&lt;=Benutzeroberfläche!$C$5,IF(INT($A81/Benutzeroberfläche!$C$10)=$A81/Benutzeroberfläche!$C$10,B80+Benutzeroberfläche!$C$9,B80),""))</f>
        <v>19.5</v>
      </c>
      <c r="F81">
        <f>(B80+Benutzeroberfläche!$C$9)</f>
        <v>19.5</v>
      </c>
      <c r="G81" t="s">
        <v>25</v>
      </c>
      <c r="H81">
        <f>Benutzeroberfläche!$C$5</f>
        <v>180</v>
      </c>
      <c r="I81">
        <v>0</v>
      </c>
      <c r="J81" t="s">
        <v>26</v>
      </c>
      <c r="K81">
        <f>A81+Benutzeroberfläche!$C$8-1</f>
        <v>117</v>
      </c>
      <c r="L81" t="s">
        <v>29</v>
      </c>
      <c r="M81">
        <f>Benutzeroberfläche!$C$5</f>
        <v>180</v>
      </c>
      <c r="N81" t="s">
        <v>26</v>
      </c>
      <c r="O81">
        <f>INT($A81/Benutzeroberfläche!$C$10)</f>
        <v>39</v>
      </c>
      <c r="P81" t="s">
        <v>30</v>
      </c>
      <c r="Q81">
        <f>$A81-1/Benutzeroberfläche!$C$10</f>
        <v>77.5</v>
      </c>
      <c r="R81" t="s">
        <v>187</v>
      </c>
      <c r="S81" t="s">
        <v>188</v>
      </c>
      <c r="T81" t="s">
        <v>34</v>
      </c>
    </row>
    <row r="82" spans="1:20" x14ac:dyDescent="0.25">
      <c r="A82">
        <v>79</v>
      </c>
      <c r="B82">
        <f>IF(A82&lt;Benutzeroberfläche!$C$14,IF((B81+Benutzeroberfläche!$C$9)&gt;Benutzeroberfläche!$C$5+Benutzeroberfläche!$C$9-Benutzeroberfläche!$C$9*Benutzeroberfläche!$C$8,0,IF(A82+Benutzeroberfläche!$C$8-1&lt;=Benutzeroberfläche!$C$5,IF(INT($A82/Benutzeroberfläche!$C$10)=$A82/Benutzeroberfläche!$C$10,B81+Benutzeroberfläche!$C$9,B81),"")),"")</f>
        <v>19.5</v>
      </c>
      <c r="C82">
        <f>IF(B82+Benutzeroberfläche!$C$8*Benutzeroberfläche!$C$9&lt;Benutzeroberfläche!$C$5,B82+Benutzeroberfläche!$C$8*Benutzeroberfläche!$C$9,Benutzeroberfläche!$C$5)</f>
        <v>39.5</v>
      </c>
      <c r="E82">
        <f>IF((B81+Benutzeroberfläche!$C$9)&gt;Benutzeroberfläche!$C$5,0,IF(A82+Benutzeroberfläche!$C$8-1&lt;=Benutzeroberfläche!$C$5,IF(INT($A82/Benutzeroberfläche!$C$10)=$A82/Benutzeroberfläche!$C$10,B81+Benutzeroberfläche!$C$9,B81),""))</f>
        <v>19.5</v>
      </c>
      <c r="F82">
        <f>(B81+Benutzeroberfläche!$C$9)</f>
        <v>20</v>
      </c>
      <c r="G82" t="s">
        <v>25</v>
      </c>
      <c r="H82">
        <f>Benutzeroberfläche!$C$5</f>
        <v>180</v>
      </c>
      <c r="I82">
        <v>0</v>
      </c>
      <c r="J82" t="s">
        <v>26</v>
      </c>
      <c r="K82">
        <f>A82+Benutzeroberfläche!$C$8-1</f>
        <v>118</v>
      </c>
      <c r="L82" t="s">
        <v>29</v>
      </c>
      <c r="M82">
        <f>Benutzeroberfläche!$C$5</f>
        <v>180</v>
      </c>
      <c r="N82" t="s">
        <v>26</v>
      </c>
      <c r="O82">
        <f>INT($A82/Benutzeroberfläche!$C$10)</f>
        <v>39</v>
      </c>
      <c r="P82" t="s">
        <v>30</v>
      </c>
      <c r="Q82">
        <f>$A82-1/Benutzeroberfläche!$C$10</f>
        <v>78.5</v>
      </c>
      <c r="R82" t="s">
        <v>189</v>
      </c>
      <c r="S82" t="s">
        <v>190</v>
      </c>
      <c r="T82" t="s">
        <v>34</v>
      </c>
    </row>
    <row r="83" spans="1:20" x14ac:dyDescent="0.25">
      <c r="A83">
        <v>80</v>
      </c>
      <c r="B83">
        <f>IF(A83&lt;Benutzeroberfläche!$C$14,IF((B82+Benutzeroberfläche!$C$9)&gt;Benutzeroberfläche!$C$5+Benutzeroberfläche!$C$9-Benutzeroberfläche!$C$9*Benutzeroberfläche!$C$8,0,IF(A83+Benutzeroberfläche!$C$8-1&lt;=Benutzeroberfläche!$C$5,IF(INT($A83/Benutzeroberfläche!$C$10)=$A83/Benutzeroberfläche!$C$10,B82+Benutzeroberfläche!$C$9,B82),"")),"")</f>
        <v>20</v>
      </c>
      <c r="C83">
        <f>IF(B83+Benutzeroberfläche!$C$8*Benutzeroberfläche!$C$9&lt;Benutzeroberfläche!$C$5,B83+Benutzeroberfläche!$C$8*Benutzeroberfläche!$C$9,Benutzeroberfläche!$C$5)</f>
        <v>40</v>
      </c>
      <c r="E83">
        <f>IF((B82+Benutzeroberfläche!$C$9)&gt;Benutzeroberfläche!$C$5,0,IF(A83+Benutzeroberfläche!$C$8-1&lt;=Benutzeroberfläche!$C$5,IF(INT($A83/Benutzeroberfläche!$C$10)=$A83/Benutzeroberfläche!$C$10,B82+Benutzeroberfläche!$C$9,B82),""))</f>
        <v>20</v>
      </c>
      <c r="F83">
        <f>(B82+Benutzeroberfläche!$C$9)</f>
        <v>20</v>
      </c>
      <c r="G83" t="s">
        <v>25</v>
      </c>
      <c r="H83">
        <f>Benutzeroberfläche!$C$5</f>
        <v>180</v>
      </c>
      <c r="I83">
        <v>0</v>
      </c>
      <c r="J83" t="s">
        <v>26</v>
      </c>
      <c r="K83">
        <f>A83+Benutzeroberfläche!$C$8-1</f>
        <v>119</v>
      </c>
      <c r="L83" t="s">
        <v>29</v>
      </c>
      <c r="M83">
        <f>Benutzeroberfläche!$C$5</f>
        <v>180</v>
      </c>
      <c r="N83" t="s">
        <v>26</v>
      </c>
      <c r="O83">
        <f>INT($A83/Benutzeroberfläche!$C$10)</f>
        <v>40</v>
      </c>
      <c r="P83" t="s">
        <v>30</v>
      </c>
      <c r="Q83">
        <f>$A83-1/Benutzeroberfläche!$C$10</f>
        <v>79.5</v>
      </c>
      <c r="R83" t="s">
        <v>191</v>
      </c>
      <c r="S83" t="s">
        <v>192</v>
      </c>
      <c r="T83" t="s">
        <v>34</v>
      </c>
    </row>
    <row r="84" spans="1:20" x14ac:dyDescent="0.25">
      <c r="A84">
        <v>81</v>
      </c>
      <c r="B84">
        <f>IF(A84&lt;Benutzeroberfläche!$C$14,IF((B83+Benutzeroberfläche!$C$9)&gt;Benutzeroberfläche!$C$5+Benutzeroberfläche!$C$9-Benutzeroberfläche!$C$9*Benutzeroberfläche!$C$8,0,IF(A84+Benutzeroberfläche!$C$8-1&lt;=Benutzeroberfläche!$C$5,IF(INT($A84/Benutzeroberfläche!$C$10)=$A84/Benutzeroberfläche!$C$10,B83+Benutzeroberfläche!$C$9,B83),"")),"")</f>
        <v>20</v>
      </c>
      <c r="C84">
        <f>IF(B84+Benutzeroberfläche!$C$8*Benutzeroberfläche!$C$9&lt;Benutzeroberfläche!$C$5,B84+Benutzeroberfläche!$C$8*Benutzeroberfläche!$C$9,Benutzeroberfläche!$C$5)</f>
        <v>40</v>
      </c>
      <c r="E84">
        <f>IF((B83+Benutzeroberfläche!$C$9)&gt;Benutzeroberfläche!$C$5,0,IF(A84+Benutzeroberfläche!$C$8-1&lt;=Benutzeroberfläche!$C$5,IF(INT($A84/Benutzeroberfläche!$C$10)=$A84/Benutzeroberfläche!$C$10,B83+Benutzeroberfläche!$C$9,B83),""))</f>
        <v>20</v>
      </c>
      <c r="F84">
        <f>(B83+Benutzeroberfläche!$C$9)</f>
        <v>20.5</v>
      </c>
      <c r="G84" t="s">
        <v>25</v>
      </c>
      <c r="H84">
        <f>Benutzeroberfläche!$C$5</f>
        <v>180</v>
      </c>
      <c r="I84">
        <v>0</v>
      </c>
      <c r="J84" t="s">
        <v>26</v>
      </c>
      <c r="K84">
        <f>A84+Benutzeroberfläche!$C$8-1</f>
        <v>120</v>
      </c>
      <c r="L84" t="s">
        <v>29</v>
      </c>
      <c r="M84">
        <f>Benutzeroberfläche!$C$5</f>
        <v>180</v>
      </c>
      <c r="N84" t="s">
        <v>26</v>
      </c>
      <c r="O84">
        <f>INT($A84/Benutzeroberfläche!$C$10)</f>
        <v>40</v>
      </c>
      <c r="P84" t="s">
        <v>30</v>
      </c>
      <c r="Q84">
        <f>$A84-1/Benutzeroberfläche!$C$10</f>
        <v>80.5</v>
      </c>
      <c r="R84" t="s">
        <v>193</v>
      </c>
      <c r="S84" t="s">
        <v>194</v>
      </c>
      <c r="T84" t="s">
        <v>34</v>
      </c>
    </row>
    <row r="85" spans="1:20" x14ac:dyDescent="0.25">
      <c r="A85">
        <v>82</v>
      </c>
      <c r="B85">
        <f>IF(A85&lt;Benutzeroberfläche!$C$14,IF((B84+Benutzeroberfläche!$C$9)&gt;Benutzeroberfläche!$C$5+Benutzeroberfläche!$C$9-Benutzeroberfläche!$C$9*Benutzeroberfläche!$C$8,0,IF(A85+Benutzeroberfläche!$C$8-1&lt;=Benutzeroberfläche!$C$5,IF(INT($A85/Benutzeroberfläche!$C$10)=$A85/Benutzeroberfläche!$C$10,B84+Benutzeroberfläche!$C$9,B84),"")),"")</f>
        <v>20.5</v>
      </c>
      <c r="C85">
        <f>IF(B85+Benutzeroberfläche!$C$8*Benutzeroberfläche!$C$9&lt;Benutzeroberfläche!$C$5,B85+Benutzeroberfläche!$C$8*Benutzeroberfläche!$C$9,Benutzeroberfläche!$C$5)</f>
        <v>40.5</v>
      </c>
      <c r="E85">
        <f>IF((B84+Benutzeroberfläche!$C$9)&gt;Benutzeroberfläche!$C$5,0,IF(A85+Benutzeroberfläche!$C$8-1&lt;=Benutzeroberfläche!$C$5,IF(INT($A85/Benutzeroberfläche!$C$10)=$A85/Benutzeroberfläche!$C$10,B84+Benutzeroberfläche!$C$9,B84),""))</f>
        <v>20.5</v>
      </c>
      <c r="F85">
        <f>(B84+Benutzeroberfläche!$C$9)</f>
        <v>20.5</v>
      </c>
      <c r="G85" t="s">
        <v>25</v>
      </c>
      <c r="H85">
        <f>Benutzeroberfläche!$C$5</f>
        <v>180</v>
      </c>
      <c r="I85">
        <v>0</v>
      </c>
      <c r="J85" t="s">
        <v>26</v>
      </c>
      <c r="K85">
        <f>A85+Benutzeroberfläche!$C$8-1</f>
        <v>121</v>
      </c>
      <c r="L85" t="s">
        <v>29</v>
      </c>
      <c r="M85">
        <f>Benutzeroberfläche!$C$5</f>
        <v>180</v>
      </c>
      <c r="N85" t="s">
        <v>26</v>
      </c>
      <c r="O85">
        <f>INT($A85/Benutzeroberfläche!$C$10)</f>
        <v>41</v>
      </c>
      <c r="P85" t="s">
        <v>30</v>
      </c>
      <c r="Q85">
        <f>$A85-1/Benutzeroberfläche!$C$10</f>
        <v>81.5</v>
      </c>
      <c r="R85" t="s">
        <v>195</v>
      </c>
      <c r="S85" t="s">
        <v>196</v>
      </c>
      <c r="T85" t="s">
        <v>34</v>
      </c>
    </row>
    <row r="86" spans="1:20" x14ac:dyDescent="0.25">
      <c r="A86">
        <v>83</v>
      </c>
      <c r="B86">
        <f>IF(A86&lt;Benutzeroberfläche!$C$14,IF((B85+Benutzeroberfläche!$C$9)&gt;Benutzeroberfläche!$C$5+Benutzeroberfläche!$C$9-Benutzeroberfläche!$C$9*Benutzeroberfläche!$C$8,0,IF(A86+Benutzeroberfläche!$C$8-1&lt;=Benutzeroberfläche!$C$5,IF(INT($A86/Benutzeroberfläche!$C$10)=$A86/Benutzeroberfläche!$C$10,B85+Benutzeroberfläche!$C$9,B85),"")),"")</f>
        <v>20.5</v>
      </c>
      <c r="C86">
        <f>IF(B86+Benutzeroberfläche!$C$8*Benutzeroberfläche!$C$9&lt;Benutzeroberfläche!$C$5,B86+Benutzeroberfläche!$C$8*Benutzeroberfläche!$C$9,Benutzeroberfläche!$C$5)</f>
        <v>40.5</v>
      </c>
      <c r="E86">
        <f>IF((B85+Benutzeroberfläche!$C$9)&gt;Benutzeroberfläche!$C$5,0,IF(A86+Benutzeroberfläche!$C$8-1&lt;=Benutzeroberfläche!$C$5,IF(INT($A86/Benutzeroberfläche!$C$10)=$A86/Benutzeroberfläche!$C$10,B85+Benutzeroberfläche!$C$9,B85),""))</f>
        <v>20.5</v>
      </c>
      <c r="F86">
        <f>(B85+Benutzeroberfläche!$C$9)</f>
        <v>21</v>
      </c>
      <c r="G86" t="s">
        <v>25</v>
      </c>
      <c r="H86">
        <f>Benutzeroberfläche!$C$5</f>
        <v>180</v>
      </c>
      <c r="I86">
        <v>0</v>
      </c>
      <c r="J86" t="s">
        <v>26</v>
      </c>
      <c r="K86">
        <f>A86+Benutzeroberfläche!$C$8-1</f>
        <v>122</v>
      </c>
      <c r="L86" t="s">
        <v>29</v>
      </c>
      <c r="M86">
        <f>Benutzeroberfläche!$C$5</f>
        <v>180</v>
      </c>
      <c r="N86" t="s">
        <v>26</v>
      </c>
      <c r="O86">
        <f>INT($A86/Benutzeroberfläche!$C$10)</f>
        <v>41</v>
      </c>
      <c r="P86" t="s">
        <v>30</v>
      </c>
      <c r="Q86">
        <f>$A86-1/Benutzeroberfläche!$C$10</f>
        <v>82.5</v>
      </c>
      <c r="R86" t="s">
        <v>197</v>
      </c>
      <c r="S86" t="s">
        <v>198</v>
      </c>
      <c r="T86" t="s">
        <v>34</v>
      </c>
    </row>
    <row r="87" spans="1:20" x14ac:dyDescent="0.25">
      <c r="A87">
        <v>84</v>
      </c>
      <c r="B87">
        <f>IF(A87&lt;Benutzeroberfläche!$C$14,IF((B86+Benutzeroberfläche!$C$9)&gt;Benutzeroberfläche!$C$5+Benutzeroberfläche!$C$9-Benutzeroberfläche!$C$9*Benutzeroberfläche!$C$8,0,IF(A87+Benutzeroberfläche!$C$8-1&lt;=Benutzeroberfläche!$C$5,IF(INT($A87/Benutzeroberfläche!$C$10)=$A87/Benutzeroberfläche!$C$10,B86+Benutzeroberfläche!$C$9,B86),"")),"")</f>
        <v>21</v>
      </c>
      <c r="C87">
        <f>IF(B87+Benutzeroberfläche!$C$8*Benutzeroberfläche!$C$9&lt;Benutzeroberfläche!$C$5,B87+Benutzeroberfläche!$C$8*Benutzeroberfläche!$C$9,Benutzeroberfläche!$C$5)</f>
        <v>41</v>
      </c>
      <c r="E87">
        <f>IF((B86+Benutzeroberfläche!$C$9)&gt;Benutzeroberfläche!$C$5,0,IF(A87+Benutzeroberfläche!$C$8-1&lt;=Benutzeroberfläche!$C$5,IF(INT($A87/Benutzeroberfläche!$C$10)=$A87/Benutzeroberfläche!$C$10,B86+Benutzeroberfläche!$C$9,B86),""))</f>
        <v>21</v>
      </c>
      <c r="F87">
        <f>(B86+Benutzeroberfläche!$C$9)</f>
        <v>21</v>
      </c>
      <c r="G87" t="s">
        <v>25</v>
      </c>
      <c r="H87">
        <f>Benutzeroberfläche!$C$5</f>
        <v>180</v>
      </c>
      <c r="I87">
        <v>0</v>
      </c>
      <c r="J87" t="s">
        <v>26</v>
      </c>
      <c r="K87">
        <f>A87+Benutzeroberfläche!$C$8-1</f>
        <v>123</v>
      </c>
      <c r="L87" t="s">
        <v>29</v>
      </c>
      <c r="M87">
        <f>Benutzeroberfläche!$C$5</f>
        <v>180</v>
      </c>
      <c r="N87" t="s">
        <v>26</v>
      </c>
      <c r="O87">
        <f>INT($A87/Benutzeroberfläche!$C$10)</f>
        <v>42</v>
      </c>
      <c r="P87" t="s">
        <v>30</v>
      </c>
      <c r="Q87">
        <f>$A87-1/Benutzeroberfläche!$C$10</f>
        <v>83.5</v>
      </c>
      <c r="R87" t="s">
        <v>199</v>
      </c>
      <c r="S87" t="s">
        <v>200</v>
      </c>
      <c r="T87" t="s">
        <v>34</v>
      </c>
    </row>
    <row r="88" spans="1:20" x14ac:dyDescent="0.25">
      <c r="A88">
        <v>85</v>
      </c>
      <c r="B88">
        <f>IF(A88&lt;Benutzeroberfläche!$C$14,IF((B87+Benutzeroberfläche!$C$9)&gt;Benutzeroberfläche!$C$5+Benutzeroberfläche!$C$9-Benutzeroberfläche!$C$9*Benutzeroberfläche!$C$8,0,IF(A88+Benutzeroberfläche!$C$8-1&lt;=Benutzeroberfläche!$C$5,IF(INT($A88/Benutzeroberfläche!$C$10)=$A88/Benutzeroberfläche!$C$10,B87+Benutzeroberfläche!$C$9,B87),"")),"")</f>
        <v>21</v>
      </c>
      <c r="C88">
        <f>IF(B88+Benutzeroberfläche!$C$8*Benutzeroberfläche!$C$9&lt;Benutzeroberfläche!$C$5,B88+Benutzeroberfläche!$C$8*Benutzeroberfläche!$C$9,Benutzeroberfläche!$C$5)</f>
        <v>41</v>
      </c>
      <c r="E88">
        <f>IF((B87+Benutzeroberfläche!$C$9)&gt;Benutzeroberfläche!$C$5,0,IF(A88+Benutzeroberfläche!$C$8-1&lt;=Benutzeroberfläche!$C$5,IF(INT($A88/Benutzeroberfläche!$C$10)=$A88/Benutzeroberfläche!$C$10,B87+Benutzeroberfläche!$C$9,B87),""))</f>
        <v>21</v>
      </c>
      <c r="F88">
        <f>(B87+Benutzeroberfläche!$C$9)</f>
        <v>21.5</v>
      </c>
      <c r="G88" t="s">
        <v>25</v>
      </c>
      <c r="H88">
        <f>Benutzeroberfläche!$C$5</f>
        <v>180</v>
      </c>
      <c r="I88">
        <v>0</v>
      </c>
      <c r="J88" t="s">
        <v>26</v>
      </c>
      <c r="K88">
        <f>A88+Benutzeroberfläche!$C$8-1</f>
        <v>124</v>
      </c>
      <c r="L88" t="s">
        <v>29</v>
      </c>
      <c r="M88">
        <f>Benutzeroberfläche!$C$5</f>
        <v>180</v>
      </c>
      <c r="N88" t="s">
        <v>26</v>
      </c>
      <c r="O88">
        <f>INT($A88/Benutzeroberfläche!$C$10)</f>
        <v>42</v>
      </c>
      <c r="P88" t="s">
        <v>30</v>
      </c>
      <c r="Q88">
        <f>$A88-1/Benutzeroberfläche!$C$10</f>
        <v>84.5</v>
      </c>
      <c r="R88" t="s">
        <v>201</v>
      </c>
      <c r="S88" t="s">
        <v>202</v>
      </c>
      <c r="T88" t="s">
        <v>34</v>
      </c>
    </row>
    <row r="89" spans="1:20" x14ac:dyDescent="0.25">
      <c r="A89">
        <v>86</v>
      </c>
      <c r="B89">
        <f>IF(A89&lt;Benutzeroberfläche!$C$14,IF((B88+Benutzeroberfläche!$C$9)&gt;Benutzeroberfläche!$C$5+Benutzeroberfläche!$C$9-Benutzeroberfläche!$C$9*Benutzeroberfläche!$C$8,0,IF(A89+Benutzeroberfläche!$C$8-1&lt;=Benutzeroberfläche!$C$5,IF(INT($A89/Benutzeroberfläche!$C$10)=$A89/Benutzeroberfläche!$C$10,B88+Benutzeroberfläche!$C$9,B88),"")),"")</f>
        <v>21.5</v>
      </c>
      <c r="C89">
        <f>IF(B89+Benutzeroberfläche!$C$8*Benutzeroberfläche!$C$9&lt;Benutzeroberfläche!$C$5,B89+Benutzeroberfläche!$C$8*Benutzeroberfläche!$C$9,Benutzeroberfläche!$C$5)</f>
        <v>41.5</v>
      </c>
      <c r="E89">
        <f>IF((B88+Benutzeroberfläche!$C$9)&gt;Benutzeroberfläche!$C$5,0,IF(A89+Benutzeroberfläche!$C$8-1&lt;=Benutzeroberfläche!$C$5,IF(INT($A89/Benutzeroberfläche!$C$10)=$A89/Benutzeroberfläche!$C$10,B88+Benutzeroberfläche!$C$9,B88),""))</f>
        <v>21.5</v>
      </c>
      <c r="F89">
        <f>(B88+Benutzeroberfläche!$C$9)</f>
        <v>21.5</v>
      </c>
      <c r="G89" t="s">
        <v>25</v>
      </c>
      <c r="H89">
        <f>Benutzeroberfläche!$C$5</f>
        <v>180</v>
      </c>
      <c r="I89">
        <v>0</v>
      </c>
      <c r="J89" t="s">
        <v>26</v>
      </c>
      <c r="K89">
        <f>A89+Benutzeroberfläche!$C$8-1</f>
        <v>125</v>
      </c>
      <c r="L89" t="s">
        <v>29</v>
      </c>
      <c r="M89">
        <f>Benutzeroberfläche!$C$5</f>
        <v>180</v>
      </c>
      <c r="N89" t="s">
        <v>26</v>
      </c>
      <c r="O89">
        <f>INT($A89/Benutzeroberfläche!$C$10)</f>
        <v>43</v>
      </c>
      <c r="P89" t="s">
        <v>30</v>
      </c>
      <c r="Q89">
        <f>$A89-1/Benutzeroberfläche!$C$10</f>
        <v>85.5</v>
      </c>
      <c r="R89" t="s">
        <v>203</v>
      </c>
      <c r="S89" t="s">
        <v>204</v>
      </c>
      <c r="T89" t="s">
        <v>34</v>
      </c>
    </row>
    <row r="90" spans="1:20" x14ac:dyDescent="0.25">
      <c r="A90">
        <v>87</v>
      </c>
      <c r="B90">
        <f>IF(A90&lt;Benutzeroberfläche!$C$14,IF((B89+Benutzeroberfläche!$C$9)&gt;Benutzeroberfläche!$C$5+Benutzeroberfläche!$C$9-Benutzeroberfläche!$C$9*Benutzeroberfläche!$C$8,0,IF(A90+Benutzeroberfläche!$C$8-1&lt;=Benutzeroberfläche!$C$5,IF(INT($A90/Benutzeroberfläche!$C$10)=$A90/Benutzeroberfläche!$C$10,B89+Benutzeroberfläche!$C$9,B89),"")),"")</f>
        <v>21.5</v>
      </c>
      <c r="C90">
        <f>IF(B90+Benutzeroberfläche!$C$8*Benutzeroberfläche!$C$9&lt;Benutzeroberfläche!$C$5,B90+Benutzeroberfläche!$C$8*Benutzeroberfläche!$C$9,Benutzeroberfläche!$C$5)</f>
        <v>41.5</v>
      </c>
      <c r="E90">
        <f>IF((B89+Benutzeroberfläche!$C$9)&gt;Benutzeroberfläche!$C$5,0,IF(A90+Benutzeroberfläche!$C$8-1&lt;=Benutzeroberfläche!$C$5,IF(INT($A90/Benutzeroberfläche!$C$10)=$A90/Benutzeroberfläche!$C$10,B89+Benutzeroberfläche!$C$9,B89),""))</f>
        <v>21.5</v>
      </c>
      <c r="F90">
        <f>(B89+Benutzeroberfläche!$C$9)</f>
        <v>22</v>
      </c>
      <c r="G90" t="s">
        <v>25</v>
      </c>
      <c r="H90">
        <f>Benutzeroberfläche!$C$5</f>
        <v>180</v>
      </c>
      <c r="I90">
        <v>0</v>
      </c>
      <c r="J90" t="s">
        <v>26</v>
      </c>
      <c r="K90">
        <f>A90+Benutzeroberfläche!$C$8-1</f>
        <v>126</v>
      </c>
      <c r="L90" t="s">
        <v>29</v>
      </c>
      <c r="M90">
        <f>Benutzeroberfläche!$C$5</f>
        <v>180</v>
      </c>
      <c r="N90" t="s">
        <v>26</v>
      </c>
      <c r="O90">
        <f>INT($A90/Benutzeroberfläche!$C$10)</f>
        <v>43</v>
      </c>
      <c r="P90" t="s">
        <v>30</v>
      </c>
      <c r="Q90">
        <f>$A90-1/Benutzeroberfläche!$C$10</f>
        <v>86.5</v>
      </c>
      <c r="R90" t="s">
        <v>205</v>
      </c>
      <c r="S90" t="s">
        <v>206</v>
      </c>
      <c r="T90" t="s">
        <v>34</v>
      </c>
    </row>
    <row r="91" spans="1:20" x14ac:dyDescent="0.25">
      <c r="A91">
        <v>88</v>
      </c>
      <c r="B91">
        <f>IF(A91&lt;Benutzeroberfläche!$C$14,IF((B90+Benutzeroberfläche!$C$9)&gt;Benutzeroberfläche!$C$5+Benutzeroberfläche!$C$9-Benutzeroberfläche!$C$9*Benutzeroberfläche!$C$8,0,IF(A91+Benutzeroberfläche!$C$8-1&lt;=Benutzeroberfläche!$C$5,IF(INT($A91/Benutzeroberfläche!$C$10)=$A91/Benutzeroberfläche!$C$10,B90+Benutzeroberfläche!$C$9,B90),"")),"")</f>
        <v>22</v>
      </c>
      <c r="C91">
        <f>IF(B91+Benutzeroberfläche!$C$8*Benutzeroberfläche!$C$9&lt;Benutzeroberfläche!$C$5,B91+Benutzeroberfläche!$C$8*Benutzeroberfläche!$C$9,Benutzeroberfläche!$C$5)</f>
        <v>42</v>
      </c>
      <c r="E91">
        <f>IF((B90+Benutzeroberfläche!$C$9)&gt;Benutzeroberfläche!$C$5,0,IF(A91+Benutzeroberfläche!$C$8-1&lt;=Benutzeroberfläche!$C$5,IF(INT($A91/Benutzeroberfläche!$C$10)=$A91/Benutzeroberfläche!$C$10,B90+Benutzeroberfläche!$C$9,B90),""))</f>
        <v>22</v>
      </c>
      <c r="F91">
        <f>(B90+Benutzeroberfläche!$C$9)</f>
        <v>22</v>
      </c>
      <c r="G91" t="s">
        <v>25</v>
      </c>
      <c r="H91">
        <f>Benutzeroberfläche!$C$5</f>
        <v>180</v>
      </c>
      <c r="I91">
        <v>0</v>
      </c>
      <c r="J91" t="s">
        <v>26</v>
      </c>
      <c r="K91">
        <f>A91+Benutzeroberfläche!$C$8-1</f>
        <v>127</v>
      </c>
      <c r="L91" t="s">
        <v>29</v>
      </c>
      <c r="M91">
        <f>Benutzeroberfläche!$C$5</f>
        <v>180</v>
      </c>
      <c r="N91" t="s">
        <v>26</v>
      </c>
      <c r="O91">
        <f>INT($A91/Benutzeroberfläche!$C$10)</f>
        <v>44</v>
      </c>
      <c r="P91" t="s">
        <v>30</v>
      </c>
      <c r="Q91">
        <f>$A91-1/Benutzeroberfläche!$C$10</f>
        <v>87.5</v>
      </c>
      <c r="R91" t="s">
        <v>207</v>
      </c>
      <c r="S91" t="s">
        <v>208</v>
      </c>
      <c r="T91" t="s">
        <v>34</v>
      </c>
    </row>
    <row r="92" spans="1:20" x14ac:dyDescent="0.25">
      <c r="A92">
        <v>89</v>
      </c>
      <c r="B92">
        <f>IF(A92&lt;Benutzeroberfläche!$C$14,IF((B91+Benutzeroberfläche!$C$9)&gt;Benutzeroberfläche!$C$5+Benutzeroberfläche!$C$9-Benutzeroberfläche!$C$9*Benutzeroberfläche!$C$8,0,IF(A92+Benutzeroberfläche!$C$8-1&lt;=Benutzeroberfläche!$C$5,IF(INT($A92/Benutzeroberfläche!$C$10)=$A92/Benutzeroberfläche!$C$10,B91+Benutzeroberfläche!$C$9,B91),"")),"")</f>
        <v>22</v>
      </c>
      <c r="C92">
        <f>IF(B92+Benutzeroberfläche!$C$8*Benutzeroberfläche!$C$9&lt;Benutzeroberfläche!$C$5,B92+Benutzeroberfläche!$C$8*Benutzeroberfläche!$C$9,Benutzeroberfläche!$C$5)</f>
        <v>42</v>
      </c>
      <c r="E92">
        <f>IF((B91+Benutzeroberfläche!$C$9)&gt;Benutzeroberfläche!$C$5,0,IF(A92+Benutzeroberfläche!$C$8-1&lt;=Benutzeroberfläche!$C$5,IF(INT($A92/Benutzeroberfläche!$C$10)=$A92/Benutzeroberfläche!$C$10,B91+Benutzeroberfläche!$C$9,B91),""))</f>
        <v>22</v>
      </c>
      <c r="F92">
        <f>(B91+Benutzeroberfläche!$C$9)</f>
        <v>22.5</v>
      </c>
      <c r="G92" t="s">
        <v>25</v>
      </c>
      <c r="H92">
        <f>Benutzeroberfläche!$C$5</f>
        <v>180</v>
      </c>
      <c r="I92">
        <v>0</v>
      </c>
      <c r="J92" t="s">
        <v>26</v>
      </c>
      <c r="K92">
        <f>A92+Benutzeroberfläche!$C$8-1</f>
        <v>128</v>
      </c>
      <c r="L92" t="s">
        <v>29</v>
      </c>
      <c r="M92">
        <f>Benutzeroberfläche!$C$5</f>
        <v>180</v>
      </c>
      <c r="N92" t="s">
        <v>26</v>
      </c>
      <c r="O92">
        <f>INT($A92/Benutzeroberfläche!$C$10)</f>
        <v>44</v>
      </c>
      <c r="P92" t="s">
        <v>30</v>
      </c>
      <c r="Q92">
        <f>$A92-1/Benutzeroberfläche!$C$10</f>
        <v>88.5</v>
      </c>
      <c r="R92" t="s">
        <v>209</v>
      </c>
      <c r="S92" t="s">
        <v>210</v>
      </c>
      <c r="T92" t="s">
        <v>34</v>
      </c>
    </row>
    <row r="93" spans="1:20" x14ac:dyDescent="0.25">
      <c r="A93">
        <v>90</v>
      </c>
      <c r="B93">
        <f>IF(A93&lt;Benutzeroberfläche!$C$14,IF((B92+Benutzeroberfläche!$C$9)&gt;Benutzeroberfläche!$C$5+Benutzeroberfläche!$C$9-Benutzeroberfläche!$C$9*Benutzeroberfläche!$C$8,0,IF(A93+Benutzeroberfläche!$C$8-1&lt;=Benutzeroberfläche!$C$5,IF(INT($A93/Benutzeroberfläche!$C$10)=$A93/Benutzeroberfläche!$C$10,B92+Benutzeroberfläche!$C$9,B92),"")),"")</f>
        <v>22.5</v>
      </c>
      <c r="C93">
        <f>IF(B93+Benutzeroberfläche!$C$8*Benutzeroberfläche!$C$9&lt;Benutzeroberfläche!$C$5,B93+Benutzeroberfläche!$C$8*Benutzeroberfläche!$C$9,Benutzeroberfläche!$C$5)</f>
        <v>42.5</v>
      </c>
      <c r="E93">
        <f>IF((B92+Benutzeroberfläche!$C$9)&gt;Benutzeroberfläche!$C$5,0,IF(A93+Benutzeroberfläche!$C$8-1&lt;=Benutzeroberfläche!$C$5,IF(INT($A93/Benutzeroberfläche!$C$10)=$A93/Benutzeroberfläche!$C$10,B92+Benutzeroberfläche!$C$9,B92),""))</f>
        <v>22.5</v>
      </c>
      <c r="F93">
        <f>(B92+Benutzeroberfläche!$C$9)</f>
        <v>22.5</v>
      </c>
      <c r="G93" t="s">
        <v>25</v>
      </c>
      <c r="H93">
        <f>Benutzeroberfläche!$C$5</f>
        <v>180</v>
      </c>
      <c r="I93">
        <v>0</v>
      </c>
      <c r="J93" t="s">
        <v>26</v>
      </c>
      <c r="K93">
        <f>A93+Benutzeroberfläche!$C$8-1</f>
        <v>129</v>
      </c>
      <c r="L93" t="s">
        <v>29</v>
      </c>
      <c r="M93">
        <f>Benutzeroberfläche!$C$5</f>
        <v>180</v>
      </c>
      <c r="N93" t="s">
        <v>26</v>
      </c>
      <c r="O93">
        <f>INT($A93/Benutzeroberfläche!$C$10)</f>
        <v>45</v>
      </c>
      <c r="P93" t="s">
        <v>30</v>
      </c>
      <c r="Q93">
        <f>$A93-1/Benutzeroberfläche!$C$10</f>
        <v>89.5</v>
      </c>
      <c r="R93" t="s">
        <v>211</v>
      </c>
      <c r="S93" t="s">
        <v>212</v>
      </c>
      <c r="T93" t="s">
        <v>34</v>
      </c>
    </row>
    <row r="94" spans="1:20" x14ac:dyDescent="0.25">
      <c r="A94">
        <v>91</v>
      </c>
      <c r="B94">
        <f>IF(A94&lt;Benutzeroberfläche!$C$14,IF((B93+Benutzeroberfläche!$C$9)&gt;Benutzeroberfläche!$C$5+Benutzeroberfläche!$C$9-Benutzeroberfläche!$C$9*Benutzeroberfläche!$C$8,0,IF(A94+Benutzeroberfläche!$C$8-1&lt;=Benutzeroberfläche!$C$5,IF(INT($A94/Benutzeroberfläche!$C$10)=$A94/Benutzeroberfläche!$C$10,B93+Benutzeroberfläche!$C$9,B93),"")),"")</f>
        <v>22.5</v>
      </c>
      <c r="C94">
        <f>IF(B94+Benutzeroberfläche!$C$8*Benutzeroberfläche!$C$9&lt;Benutzeroberfläche!$C$5,B94+Benutzeroberfläche!$C$8*Benutzeroberfläche!$C$9,Benutzeroberfläche!$C$5)</f>
        <v>42.5</v>
      </c>
      <c r="E94">
        <f>IF((B93+Benutzeroberfläche!$C$9)&gt;Benutzeroberfläche!$C$5,0,IF(A94+Benutzeroberfläche!$C$8-1&lt;=Benutzeroberfläche!$C$5,IF(INT($A94/Benutzeroberfläche!$C$10)=$A94/Benutzeroberfläche!$C$10,B93+Benutzeroberfläche!$C$9,B93),""))</f>
        <v>22.5</v>
      </c>
      <c r="F94">
        <f>(B93+Benutzeroberfläche!$C$9)</f>
        <v>23</v>
      </c>
      <c r="G94" t="s">
        <v>25</v>
      </c>
      <c r="H94">
        <f>Benutzeroberfläche!$C$5</f>
        <v>180</v>
      </c>
      <c r="I94">
        <v>0</v>
      </c>
      <c r="J94" t="s">
        <v>26</v>
      </c>
      <c r="K94">
        <f>A94+Benutzeroberfläche!$C$8-1</f>
        <v>130</v>
      </c>
      <c r="L94" t="s">
        <v>29</v>
      </c>
      <c r="M94">
        <f>Benutzeroberfläche!$C$5</f>
        <v>180</v>
      </c>
      <c r="N94" t="s">
        <v>26</v>
      </c>
      <c r="O94">
        <f>INT($A94/Benutzeroberfläche!$C$10)</f>
        <v>45</v>
      </c>
      <c r="P94" t="s">
        <v>30</v>
      </c>
      <c r="Q94">
        <f>$A94-1/Benutzeroberfläche!$C$10</f>
        <v>90.5</v>
      </c>
      <c r="R94" t="s">
        <v>213</v>
      </c>
      <c r="S94" t="s">
        <v>214</v>
      </c>
      <c r="T94" t="s">
        <v>34</v>
      </c>
    </row>
    <row r="95" spans="1:20" x14ac:dyDescent="0.25">
      <c r="A95">
        <v>92</v>
      </c>
      <c r="B95">
        <f>IF(A95&lt;Benutzeroberfläche!$C$14,IF((B94+Benutzeroberfläche!$C$9)&gt;Benutzeroberfläche!$C$5+Benutzeroberfläche!$C$9-Benutzeroberfläche!$C$9*Benutzeroberfläche!$C$8,0,IF(A95+Benutzeroberfläche!$C$8-1&lt;=Benutzeroberfläche!$C$5,IF(INT($A95/Benutzeroberfläche!$C$10)=$A95/Benutzeroberfläche!$C$10,B94+Benutzeroberfläche!$C$9,B94),"")),"")</f>
        <v>23</v>
      </c>
      <c r="C95">
        <f>IF(B95+Benutzeroberfläche!$C$8*Benutzeroberfläche!$C$9&lt;Benutzeroberfläche!$C$5,B95+Benutzeroberfläche!$C$8*Benutzeroberfläche!$C$9,Benutzeroberfläche!$C$5)</f>
        <v>43</v>
      </c>
      <c r="E95">
        <f>IF((B94+Benutzeroberfläche!$C$9)&gt;Benutzeroberfläche!$C$5,0,IF(A95+Benutzeroberfläche!$C$8-1&lt;=Benutzeroberfläche!$C$5,IF(INT($A95/Benutzeroberfläche!$C$10)=$A95/Benutzeroberfläche!$C$10,B94+Benutzeroberfläche!$C$9,B94),""))</f>
        <v>23</v>
      </c>
      <c r="F95">
        <f>(B94+Benutzeroberfläche!$C$9)</f>
        <v>23</v>
      </c>
      <c r="G95" t="s">
        <v>25</v>
      </c>
      <c r="H95">
        <f>Benutzeroberfläche!$C$5</f>
        <v>180</v>
      </c>
      <c r="I95">
        <v>0</v>
      </c>
      <c r="J95" t="s">
        <v>26</v>
      </c>
      <c r="K95">
        <f>A95+Benutzeroberfläche!$C$8-1</f>
        <v>131</v>
      </c>
      <c r="L95" t="s">
        <v>29</v>
      </c>
      <c r="M95">
        <f>Benutzeroberfläche!$C$5</f>
        <v>180</v>
      </c>
      <c r="N95" t="s">
        <v>26</v>
      </c>
      <c r="O95">
        <f>INT($A95/Benutzeroberfläche!$C$10)</f>
        <v>46</v>
      </c>
      <c r="P95" t="s">
        <v>30</v>
      </c>
      <c r="Q95">
        <f>$A95-1/Benutzeroberfläche!$C$10</f>
        <v>91.5</v>
      </c>
      <c r="R95" t="s">
        <v>215</v>
      </c>
      <c r="S95" t="s">
        <v>216</v>
      </c>
      <c r="T95" t="s">
        <v>34</v>
      </c>
    </row>
    <row r="96" spans="1:20" x14ac:dyDescent="0.25">
      <c r="A96">
        <v>93</v>
      </c>
      <c r="B96">
        <f>IF(A96&lt;Benutzeroberfläche!$C$14,IF((B95+Benutzeroberfläche!$C$9)&gt;Benutzeroberfläche!$C$5+Benutzeroberfläche!$C$9-Benutzeroberfläche!$C$9*Benutzeroberfläche!$C$8,0,IF(A96+Benutzeroberfläche!$C$8-1&lt;=Benutzeroberfläche!$C$5,IF(INT($A96/Benutzeroberfläche!$C$10)=$A96/Benutzeroberfläche!$C$10,B95+Benutzeroberfläche!$C$9,B95),"")),"")</f>
        <v>23</v>
      </c>
      <c r="C96">
        <f>IF((C95+Benutzeroberfläche!$C$9)&gt;Benutzeroberfläche!$C$5,0,IF(B96+Benutzeroberfläche!$C$8-1&lt;=Benutzeroberfläche!$C$5,IF(INT($A96/Benutzeroberfläche!$C$10)=$A96/Benutzeroberfläche!$C$10,C95+Benutzeroberfläche!$C$9,C95),""))</f>
        <v>43</v>
      </c>
      <c r="E96">
        <f>IF((B95+Benutzeroberfläche!$C$9)&gt;Benutzeroberfläche!$C$5,0,IF(A96+Benutzeroberfläche!$C$8-1&lt;=Benutzeroberfläche!$C$5,IF(INT($A96/Benutzeroberfläche!$C$10)=$A96/Benutzeroberfläche!$C$10,B95+Benutzeroberfläche!$C$9,B95),""))</f>
        <v>23</v>
      </c>
      <c r="F96">
        <f>(B95+Benutzeroberfläche!$C$9)</f>
        <v>23.5</v>
      </c>
      <c r="G96" t="s">
        <v>25</v>
      </c>
      <c r="H96">
        <f>Benutzeroberfläche!$C$5</f>
        <v>180</v>
      </c>
      <c r="I96">
        <v>0</v>
      </c>
      <c r="J96" t="s">
        <v>26</v>
      </c>
      <c r="K96">
        <f>A96+Benutzeroberfläche!$C$8-1</f>
        <v>132</v>
      </c>
      <c r="L96" t="s">
        <v>29</v>
      </c>
      <c r="M96">
        <f>Benutzeroberfläche!$C$5</f>
        <v>180</v>
      </c>
      <c r="N96" t="s">
        <v>26</v>
      </c>
      <c r="O96">
        <f>INT($A96/Benutzeroberfläche!$C$10)</f>
        <v>46</v>
      </c>
      <c r="P96" t="s">
        <v>30</v>
      </c>
      <c r="Q96">
        <f>$A96-1/Benutzeroberfläche!$C$10</f>
        <v>92.5</v>
      </c>
      <c r="R96" t="s">
        <v>217</v>
      </c>
      <c r="S96" t="s">
        <v>218</v>
      </c>
      <c r="T96" t="s">
        <v>34</v>
      </c>
    </row>
    <row r="97" spans="1:20" x14ac:dyDescent="0.25">
      <c r="A97">
        <v>94</v>
      </c>
      <c r="B97">
        <f>IF(A97&lt;Benutzeroberfläche!$C$14,IF((B96+Benutzeroberfläche!$C$9)&gt;Benutzeroberfläche!$C$5+Benutzeroberfläche!$C$9-Benutzeroberfläche!$C$9*Benutzeroberfläche!$C$8,0,IF(A97+Benutzeroberfläche!$C$8-1&lt;=Benutzeroberfläche!$C$5,IF(INT($A97/Benutzeroberfläche!$C$10)=$A97/Benutzeroberfläche!$C$10,B96+Benutzeroberfläche!$C$9,B96),"")),"")</f>
        <v>23.5</v>
      </c>
      <c r="C97">
        <f>IF((C96+Benutzeroberfläche!$C$9)&gt;Benutzeroberfläche!$C$5,0,IF(B97+Benutzeroberfläche!$C$8-1&lt;=Benutzeroberfläche!$C$5,IF(INT($A97/Benutzeroberfläche!$C$10)=$A97/Benutzeroberfläche!$C$10,C96+Benutzeroberfläche!$C$9,C96),""))</f>
        <v>43.5</v>
      </c>
      <c r="E97">
        <f>IF((B96+Benutzeroberfläche!$C$9)&gt;Benutzeroberfläche!$C$5,0,IF(A97+Benutzeroberfläche!$C$8-1&lt;=Benutzeroberfläche!$C$5,IF(INT($A97/Benutzeroberfläche!$C$10)=$A97/Benutzeroberfläche!$C$10,B96+Benutzeroberfläche!$C$9,B96),""))</f>
        <v>23.5</v>
      </c>
      <c r="F97">
        <f>(B96+Benutzeroberfläche!$C$9)</f>
        <v>23.5</v>
      </c>
      <c r="G97" t="s">
        <v>25</v>
      </c>
      <c r="H97">
        <f>Benutzeroberfläche!$C$5</f>
        <v>180</v>
      </c>
      <c r="I97">
        <v>0</v>
      </c>
      <c r="J97" t="s">
        <v>26</v>
      </c>
      <c r="K97">
        <f>A97+Benutzeroberfläche!$C$8-1</f>
        <v>133</v>
      </c>
      <c r="L97" t="s">
        <v>29</v>
      </c>
      <c r="M97">
        <f>Benutzeroberfläche!$C$5</f>
        <v>180</v>
      </c>
      <c r="N97" t="s">
        <v>26</v>
      </c>
      <c r="O97">
        <f>INT($A97/Benutzeroberfläche!$C$10)</f>
        <v>47</v>
      </c>
      <c r="P97" t="s">
        <v>30</v>
      </c>
      <c r="Q97">
        <f>$A97-1/Benutzeroberfläche!$C$10</f>
        <v>93.5</v>
      </c>
      <c r="R97" t="s">
        <v>219</v>
      </c>
      <c r="S97" t="s">
        <v>220</v>
      </c>
      <c r="T97" t="s">
        <v>34</v>
      </c>
    </row>
    <row r="98" spans="1:20" x14ac:dyDescent="0.25">
      <c r="A98">
        <v>95</v>
      </c>
      <c r="B98">
        <f>IF(A98&lt;Benutzeroberfläche!$C$14,IF((B97+Benutzeroberfläche!$C$9)&gt;Benutzeroberfläche!$C$5+Benutzeroberfläche!$C$9-Benutzeroberfläche!$C$9*Benutzeroberfläche!$C$8,0,IF(A98+Benutzeroberfläche!$C$8-1&lt;=Benutzeroberfläche!$C$5,IF(INT($A98/Benutzeroberfläche!$C$10)=$A98/Benutzeroberfläche!$C$10,B97+Benutzeroberfläche!$C$9,B97),"")),"")</f>
        <v>23.5</v>
      </c>
      <c r="C98">
        <f>IF((C97+Benutzeroberfläche!$C$9)&gt;Benutzeroberfläche!$C$5,0,IF(B98+Benutzeroberfläche!$C$8-1&lt;=Benutzeroberfläche!$C$5,IF(INT($A98/Benutzeroberfläche!$C$10)=$A98/Benutzeroberfläche!$C$10,C97+Benutzeroberfläche!$C$9,C97),""))</f>
        <v>43.5</v>
      </c>
      <c r="E98">
        <f>IF((B97+Benutzeroberfläche!$C$9)&gt;Benutzeroberfläche!$C$5,0,IF(A98+Benutzeroberfläche!$C$8-1&lt;=Benutzeroberfläche!$C$5,IF(INT($A98/Benutzeroberfläche!$C$10)=$A98/Benutzeroberfläche!$C$10,B97+Benutzeroberfläche!$C$9,B97),""))</f>
        <v>23.5</v>
      </c>
      <c r="F98">
        <f>(B97+Benutzeroberfläche!$C$9)</f>
        <v>24</v>
      </c>
      <c r="G98" t="s">
        <v>25</v>
      </c>
      <c r="H98">
        <f>Benutzeroberfläche!$C$5</f>
        <v>180</v>
      </c>
      <c r="I98">
        <v>0</v>
      </c>
      <c r="J98" t="s">
        <v>26</v>
      </c>
      <c r="K98">
        <f>A98+Benutzeroberfläche!$C$8-1</f>
        <v>134</v>
      </c>
      <c r="L98" t="s">
        <v>29</v>
      </c>
      <c r="M98">
        <f>Benutzeroberfläche!$C$5</f>
        <v>180</v>
      </c>
      <c r="N98" t="s">
        <v>26</v>
      </c>
      <c r="O98">
        <f>INT($A98/Benutzeroberfläche!$C$10)</f>
        <v>47</v>
      </c>
      <c r="P98" t="s">
        <v>30</v>
      </c>
      <c r="Q98">
        <f>$A98-1/Benutzeroberfläche!$C$10</f>
        <v>94.5</v>
      </c>
      <c r="R98" t="s">
        <v>221</v>
      </c>
      <c r="S98" t="s">
        <v>222</v>
      </c>
      <c r="T98" t="s">
        <v>34</v>
      </c>
    </row>
    <row r="99" spans="1:20" x14ac:dyDescent="0.25">
      <c r="A99">
        <v>96</v>
      </c>
      <c r="B99">
        <f>IF(A99&lt;Benutzeroberfläche!$C$14,IF((B98+Benutzeroberfläche!$C$9)&gt;Benutzeroberfläche!$C$5+Benutzeroberfläche!$C$9-Benutzeroberfläche!$C$9*Benutzeroberfläche!$C$8,0,IF(A99+Benutzeroberfläche!$C$8-1&lt;=Benutzeroberfläche!$C$5,IF(INT($A99/Benutzeroberfläche!$C$10)=$A99/Benutzeroberfläche!$C$10,B98+Benutzeroberfläche!$C$9,B98),"")),"")</f>
        <v>24</v>
      </c>
      <c r="C99">
        <f>IF((C98+Benutzeroberfläche!$C$9)&gt;Benutzeroberfläche!$C$5,0,IF(B99+Benutzeroberfläche!$C$8-1&lt;=Benutzeroberfläche!$C$5,IF(INT($A99/Benutzeroberfläche!$C$10)=$A99/Benutzeroberfläche!$C$10,C98+Benutzeroberfläche!$C$9,C98),""))</f>
        <v>44</v>
      </c>
      <c r="E99">
        <f>IF((B98+Benutzeroberfläche!$C$9)&gt;Benutzeroberfläche!$C$5,0,IF(A99+Benutzeroberfläche!$C$8-1&lt;=Benutzeroberfläche!$C$5,IF(INT($A99/Benutzeroberfläche!$C$10)=$A99/Benutzeroberfläche!$C$10,B98+Benutzeroberfläche!$C$9,B98),""))</f>
        <v>24</v>
      </c>
      <c r="F99">
        <f>(B98+Benutzeroberfläche!$C$9)</f>
        <v>24</v>
      </c>
      <c r="G99" t="s">
        <v>25</v>
      </c>
      <c r="H99">
        <f>Benutzeroberfläche!$C$5</f>
        <v>180</v>
      </c>
      <c r="I99">
        <v>0</v>
      </c>
      <c r="J99" t="s">
        <v>26</v>
      </c>
      <c r="K99">
        <f>A99+Benutzeroberfläche!$C$8-1</f>
        <v>135</v>
      </c>
      <c r="L99" t="s">
        <v>29</v>
      </c>
      <c r="M99">
        <f>Benutzeroberfläche!$C$5</f>
        <v>180</v>
      </c>
      <c r="N99" t="s">
        <v>26</v>
      </c>
      <c r="O99">
        <f>INT($A99/Benutzeroberfläche!$C$10)</f>
        <v>48</v>
      </c>
      <c r="P99" t="s">
        <v>30</v>
      </c>
      <c r="Q99">
        <f>$A99-1/Benutzeroberfläche!$C$10</f>
        <v>95.5</v>
      </c>
      <c r="R99" t="s">
        <v>223</v>
      </c>
      <c r="S99" t="s">
        <v>224</v>
      </c>
      <c r="T99" t="s">
        <v>34</v>
      </c>
    </row>
    <row r="100" spans="1:20" x14ac:dyDescent="0.25">
      <c r="A100">
        <v>97</v>
      </c>
      <c r="B100">
        <f>IF(A100&lt;Benutzeroberfläche!$C$14,IF((B99+Benutzeroberfläche!$C$9)&gt;Benutzeroberfläche!$C$5+Benutzeroberfläche!$C$9-Benutzeroberfläche!$C$9*Benutzeroberfläche!$C$8,0,IF(A100+Benutzeroberfläche!$C$8-1&lt;=Benutzeroberfläche!$C$5,IF(INT($A100/Benutzeroberfläche!$C$10)=$A100/Benutzeroberfläche!$C$10,B99+Benutzeroberfläche!$C$9,B99),"")),"")</f>
        <v>24</v>
      </c>
      <c r="C100">
        <f>IF((C99+Benutzeroberfläche!$C$9)&gt;Benutzeroberfläche!$C$5,0,IF(B100+Benutzeroberfläche!$C$8-1&lt;=Benutzeroberfläche!$C$5,IF(INT($A100/Benutzeroberfläche!$C$10)=$A100/Benutzeroberfläche!$C$10,C99+Benutzeroberfläche!$C$9,C99),""))</f>
        <v>44</v>
      </c>
      <c r="E100">
        <f>IF((B99+Benutzeroberfläche!$C$9)&gt;Benutzeroberfläche!$C$5,0,IF(A100+Benutzeroberfläche!$C$8-1&lt;=Benutzeroberfläche!$C$5,IF(INT($A100/Benutzeroberfläche!$C$10)=$A100/Benutzeroberfläche!$C$10,B99+Benutzeroberfläche!$C$9,B99),""))</f>
        <v>24</v>
      </c>
      <c r="F100">
        <f>(B99+Benutzeroberfläche!$C$9)</f>
        <v>24.5</v>
      </c>
      <c r="G100" t="s">
        <v>25</v>
      </c>
      <c r="H100">
        <f>Benutzeroberfläche!$C$5</f>
        <v>180</v>
      </c>
      <c r="I100">
        <v>0</v>
      </c>
      <c r="J100" t="s">
        <v>26</v>
      </c>
      <c r="K100">
        <f>A100+Benutzeroberfläche!$C$8-1</f>
        <v>136</v>
      </c>
      <c r="L100" t="s">
        <v>29</v>
      </c>
      <c r="M100">
        <f>Benutzeroberfläche!$C$5</f>
        <v>180</v>
      </c>
      <c r="N100" t="s">
        <v>26</v>
      </c>
      <c r="O100">
        <f>INT($A100/Benutzeroberfläche!$C$10)</f>
        <v>48</v>
      </c>
      <c r="P100" t="s">
        <v>30</v>
      </c>
      <c r="Q100">
        <f>$A100-1/Benutzeroberfläche!$C$10</f>
        <v>96.5</v>
      </c>
      <c r="R100" t="s">
        <v>225</v>
      </c>
      <c r="S100" t="s">
        <v>226</v>
      </c>
      <c r="T100" t="s">
        <v>34</v>
      </c>
    </row>
    <row r="101" spans="1:20" x14ac:dyDescent="0.25">
      <c r="A101">
        <v>98</v>
      </c>
      <c r="B101">
        <f>IF(A101&lt;Benutzeroberfläche!$C$14,IF((B100+Benutzeroberfläche!$C$9)&gt;Benutzeroberfläche!$C$5+Benutzeroberfläche!$C$9-Benutzeroberfläche!$C$9*Benutzeroberfläche!$C$8,0,IF(A101+Benutzeroberfläche!$C$8-1&lt;=Benutzeroberfläche!$C$5,IF(INT($A101/Benutzeroberfläche!$C$10)=$A101/Benutzeroberfläche!$C$10,B100+Benutzeroberfläche!$C$9,B100),"")),"")</f>
        <v>24.5</v>
      </c>
      <c r="C101">
        <f>IF((C100+Benutzeroberfläche!$C$9)&gt;Benutzeroberfläche!$C$5,0,IF(B101+Benutzeroberfläche!$C$8-1&lt;=Benutzeroberfläche!$C$5,IF(INT($A101/Benutzeroberfläche!$C$10)=$A101/Benutzeroberfläche!$C$10,C100+Benutzeroberfläche!$C$9,C100),""))</f>
        <v>44.5</v>
      </c>
      <c r="E101">
        <f>IF((B100+Benutzeroberfläche!$C$9)&gt;Benutzeroberfläche!$C$5,0,IF(A101+Benutzeroberfläche!$C$8-1&lt;=Benutzeroberfläche!$C$5,IF(INT($A101/Benutzeroberfläche!$C$10)=$A101/Benutzeroberfläche!$C$10,B100+Benutzeroberfläche!$C$9,B100),""))</f>
        <v>24.5</v>
      </c>
      <c r="F101">
        <f>(B100+Benutzeroberfläche!$C$9)</f>
        <v>24.5</v>
      </c>
      <c r="G101" t="s">
        <v>25</v>
      </c>
      <c r="H101">
        <f>Benutzeroberfläche!$C$5</f>
        <v>180</v>
      </c>
      <c r="I101">
        <v>0</v>
      </c>
      <c r="J101" t="s">
        <v>26</v>
      </c>
      <c r="K101">
        <f>A101+Benutzeroberfläche!$C$8-1</f>
        <v>137</v>
      </c>
      <c r="L101" t="s">
        <v>29</v>
      </c>
      <c r="M101">
        <f>Benutzeroberfläche!$C$5</f>
        <v>180</v>
      </c>
      <c r="N101" t="s">
        <v>26</v>
      </c>
      <c r="O101">
        <f>INT($A101/Benutzeroberfläche!$C$10)</f>
        <v>49</v>
      </c>
      <c r="P101" t="s">
        <v>30</v>
      </c>
      <c r="Q101">
        <f>$A101-1/Benutzeroberfläche!$C$10</f>
        <v>97.5</v>
      </c>
      <c r="R101" t="s">
        <v>227</v>
      </c>
      <c r="S101" t="s">
        <v>228</v>
      </c>
      <c r="T101" t="s">
        <v>34</v>
      </c>
    </row>
    <row r="102" spans="1:20" x14ac:dyDescent="0.25">
      <c r="A102">
        <v>99</v>
      </c>
      <c r="B102">
        <f>IF(A102&lt;Benutzeroberfläche!$C$14,IF((B101+Benutzeroberfläche!$C$9)&gt;Benutzeroberfläche!$C$5+Benutzeroberfläche!$C$9-Benutzeroberfläche!$C$9*Benutzeroberfläche!$C$8,0,IF(A102+Benutzeroberfläche!$C$8-1&lt;=Benutzeroberfläche!$C$5,IF(INT($A102/Benutzeroberfläche!$C$10)=$A102/Benutzeroberfläche!$C$10,B101+Benutzeroberfläche!$C$9,B101),"")),"")</f>
        <v>24.5</v>
      </c>
      <c r="C102">
        <f>IF((C101+Benutzeroberfläche!$C$9)&gt;Benutzeroberfläche!$C$5,0,IF(B102+Benutzeroberfläche!$C$8-1&lt;=Benutzeroberfläche!$C$5,IF(INT($A102/Benutzeroberfläche!$C$10)=$A102/Benutzeroberfläche!$C$10,C101+Benutzeroberfläche!$C$9,C101),""))</f>
        <v>44.5</v>
      </c>
      <c r="E102">
        <f>IF((B101+Benutzeroberfläche!$C$9)&gt;Benutzeroberfläche!$C$5,0,IF(A102+Benutzeroberfläche!$C$8-1&lt;=Benutzeroberfläche!$C$5,IF(INT($A102/Benutzeroberfläche!$C$10)=$A102/Benutzeroberfläche!$C$10,B101+Benutzeroberfläche!$C$9,B101),""))</f>
        <v>24.5</v>
      </c>
      <c r="F102">
        <f>(B101+Benutzeroberfläche!$C$9)</f>
        <v>25</v>
      </c>
      <c r="G102" t="s">
        <v>25</v>
      </c>
      <c r="H102">
        <f>Benutzeroberfläche!$C$5</f>
        <v>180</v>
      </c>
      <c r="I102">
        <v>0</v>
      </c>
      <c r="J102" t="s">
        <v>26</v>
      </c>
      <c r="K102">
        <f>A102+Benutzeroberfläche!$C$8-1</f>
        <v>138</v>
      </c>
      <c r="L102" t="s">
        <v>29</v>
      </c>
      <c r="M102">
        <f>Benutzeroberfläche!$C$5</f>
        <v>180</v>
      </c>
      <c r="N102" t="s">
        <v>26</v>
      </c>
      <c r="O102">
        <f>INT($A102/Benutzeroberfläche!$C$10)</f>
        <v>49</v>
      </c>
      <c r="P102" t="s">
        <v>30</v>
      </c>
      <c r="Q102">
        <f>$A102-1/Benutzeroberfläche!$C$10</f>
        <v>98.5</v>
      </c>
      <c r="R102" t="s">
        <v>229</v>
      </c>
      <c r="S102" t="s">
        <v>230</v>
      </c>
      <c r="T102" t="s">
        <v>34</v>
      </c>
    </row>
    <row r="103" spans="1:20" x14ac:dyDescent="0.25">
      <c r="A103">
        <v>100</v>
      </c>
      <c r="B103">
        <f>IF(A103&lt;Benutzeroberfläche!$C$14,IF((B102+Benutzeroberfläche!$C$9)&gt;Benutzeroberfläche!$C$5+Benutzeroberfläche!$C$9-Benutzeroberfläche!$C$9*Benutzeroberfläche!$C$8,0,IF(A103+Benutzeroberfläche!$C$8-1&lt;=Benutzeroberfläche!$C$5,IF(INT($A103/Benutzeroberfläche!$C$10)=$A103/Benutzeroberfläche!$C$10,B102+Benutzeroberfläche!$C$9,B102),"")),"")</f>
        <v>25</v>
      </c>
      <c r="C103">
        <f>IF((C102+Benutzeroberfläche!$C$9)&gt;Benutzeroberfläche!$C$5,0,IF(B103+Benutzeroberfläche!$C$8-1&lt;=Benutzeroberfläche!$C$5,IF(INT($A103/Benutzeroberfläche!$C$10)=$A103/Benutzeroberfläche!$C$10,C102+Benutzeroberfläche!$C$9,C102),""))</f>
        <v>45</v>
      </c>
      <c r="E103">
        <f>IF((B102+Benutzeroberfläche!$C$9)&gt;Benutzeroberfläche!$C$5,0,IF(A103+Benutzeroberfläche!$C$8-1&lt;=Benutzeroberfläche!$C$5,IF(INT($A103/Benutzeroberfläche!$C$10)=$A103/Benutzeroberfläche!$C$10,B102+Benutzeroberfläche!$C$9,B102),""))</f>
        <v>25</v>
      </c>
      <c r="F103">
        <f>(B102+Benutzeroberfläche!$C$9)</f>
        <v>25</v>
      </c>
      <c r="G103" t="s">
        <v>25</v>
      </c>
      <c r="H103">
        <f>Benutzeroberfläche!$C$5</f>
        <v>180</v>
      </c>
      <c r="I103">
        <v>0</v>
      </c>
      <c r="J103" t="s">
        <v>26</v>
      </c>
      <c r="K103">
        <f>A103+Benutzeroberfläche!$C$8-1</f>
        <v>139</v>
      </c>
      <c r="L103" t="s">
        <v>29</v>
      </c>
      <c r="M103">
        <f>Benutzeroberfläche!$C$5</f>
        <v>180</v>
      </c>
      <c r="N103" t="s">
        <v>26</v>
      </c>
      <c r="O103">
        <f>INT($A103/Benutzeroberfläche!$C$10)</f>
        <v>50</v>
      </c>
      <c r="P103" t="s">
        <v>30</v>
      </c>
      <c r="Q103">
        <f>$A103-1/Benutzeroberfläche!$C$10</f>
        <v>99.5</v>
      </c>
      <c r="R103" t="s">
        <v>231</v>
      </c>
      <c r="S103" t="s">
        <v>232</v>
      </c>
      <c r="T103" t="s">
        <v>34</v>
      </c>
    </row>
    <row r="104" spans="1:20" x14ac:dyDescent="0.25">
      <c r="A104">
        <v>101</v>
      </c>
      <c r="B104">
        <f>IF(A104&lt;Benutzeroberfläche!$C$14,IF((B103+Benutzeroberfläche!$C$9)&gt;Benutzeroberfläche!$C$5+Benutzeroberfläche!$C$9-Benutzeroberfläche!$C$9*Benutzeroberfläche!$C$8,0,IF(A104+Benutzeroberfläche!$C$8-1&lt;=Benutzeroberfläche!$C$5,IF(INT($A104/Benutzeroberfläche!$C$10)=$A104/Benutzeroberfläche!$C$10,B103+Benutzeroberfläche!$C$9,B103),"")),"")</f>
        <v>25</v>
      </c>
      <c r="C104">
        <f>IF((C103+Benutzeroberfläche!$C$9)&gt;Benutzeroberfläche!$C$5,0,IF(B104+Benutzeroberfläche!$C$8-1&lt;=Benutzeroberfläche!$C$5,IF(INT($A104/Benutzeroberfläche!$C$10)=$A104/Benutzeroberfläche!$C$10,C103+Benutzeroberfläche!$C$9,C103),""))</f>
        <v>45</v>
      </c>
      <c r="E104">
        <f>IF((B103+Benutzeroberfläche!$C$9)&gt;Benutzeroberfläche!$C$5,0,IF(A104+Benutzeroberfläche!$C$8-1&lt;=Benutzeroberfläche!$C$5,IF(INT($A104/Benutzeroberfläche!$C$10)=$A104/Benutzeroberfläche!$C$10,B103+Benutzeroberfläche!$C$9,B103),""))</f>
        <v>25</v>
      </c>
      <c r="F104">
        <f>(B103+Benutzeroberfläche!$C$9)</f>
        <v>25.5</v>
      </c>
      <c r="G104" t="s">
        <v>25</v>
      </c>
      <c r="H104">
        <f>Benutzeroberfläche!$C$5</f>
        <v>180</v>
      </c>
      <c r="I104">
        <v>0</v>
      </c>
      <c r="J104" t="s">
        <v>26</v>
      </c>
      <c r="K104">
        <f>A104+Benutzeroberfläche!$C$8-1</f>
        <v>140</v>
      </c>
      <c r="L104" t="s">
        <v>29</v>
      </c>
      <c r="M104">
        <f>Benutzeroberfläche!$C$5</f>
        <v>180</v>
      </c>
      <c r="N104" t="s">
        <v>26</v>
      </c>
      <c r="O104">
        <f>INT($A104/Benutzeroberfläche!$C$10)</f>
        <v>50</v>
      </c>
      <c r="P104" t="s">
        <v>30</v>
      </c>
      <c r="Q104">
        <f>$A104-1/Benutzeroberfläche!$C$10</f>
        <v>100.5</v>
      </c>
      <c r="R104" t="s">
        <v>233</v>
      </c>
      <c r="S104" t="s">
        <v>234</v>
      </c>
      <c r="T104" t="s">
        <v>34</v>
      </c>
    </row>
    <row r="105" spans="1:20" x14ac:dyDescent="0.25">
      <c r="A105">
        <v>102</v>
      </c>
      <c r="B105">
        <f>IF(A105&lt;Benutzeroberfläche!$C$14,IF((B104+Benutzeroberfläche!$C$9)&gt;Benutzeroberfläche!$C$5+Benutzeroberfläche!$C$9-Benutzeroberfläche!$C$9*Benutzeroberfläche!$C$8,0,IF(A105+Benutzeroberfläche!$C$8-1&lt;=Benutzeroberfläche!$C$5,IF(INT($A105/Benutzeroberfläche!$C$10)=$A105/Benutzeroberfläche!$C$10,B104+Benutzeroberfläche!$C$9,B104),"")),"")</f>
        <v>25.5</v>
      </c>
      <c r="C105">
        <f>IF((C104+Benutzeroberfläche!$C$9)&gt;Benutzeroberfläche!$C$5,0,IF(B105+Benutzeroberfläche!$C$8-1&lt;=Benutzeroberfläche!$C$5,IF(INT($A105/Benutzeroberfläche!$C$10)=$A105/Benutzeroberfläche!$C$10,C104+Benutzeroberfläche!$C$9,C104),""))</f>
        <v>45.5</v>
      </c>
      <c r="E105">
        <f>IF((B104+Benutzeroberfläche!$C$9)&gt;Benutzeroberfläche!$C$5,0,IF(A105+Benutzeroberfläche!$C$8-1&lt;=Benutzeroberfläche!$C$5,IF(INT($A105/Benutzeroberfläche!$C$10)=$A105/Benutzeroberfläche!$C$10,B104+Benutzeroberfläche!$C$9,B104),""))</f>
        <v>25.5</v>
      </c>
      <c r="F105">
        <f>(B104+Benutzeroberfläche!$C$9)</f>
        <v>25.5</v>
      </c>
      <c r="G105" t="s">
        <v>25</v>
      </c>
      <c r="H105">
        <f>Benutzeroberfläche!$C$5</f>
        <v>180</v>
      </c>
      <c r="I105">
        <v>0</v>
      </c>
      <c r="J105" t="s">
        <v>26</v>
      </c>
      <c r="K105">
        <f>A105+Benutzeroberfläche!$C$8-1</f>
        <v>141</v>
      </c>
      <c r="L105" t="s">
        <v>29</v>
      </c>
      <c r="M105">
        <f>Benutzeroberfläche!$C$5</f>
        <v>180</v>
      </c>
      <c r="N105" t="s">
        <v>26</v>
      </c>
      <c r="O105">
        <f>INT($A105/Benutzeroberfläche!$C$10)</f>
        <v>51</v>
      </c>
      <c r="P105" t="s">
        <v>30</v>
      </c>
      <c r="Q105">
        <f>$A105-1/Benutzeroberfläche!$C$10</f>
        <v>101.5</v>
      </c>
      <c r="R105" t="s">
        <v>235</v>
      </c>
      <c r="S105" t="s">
        <v>236</v>
      </c>
      <c r="T105" t="s">
        <v>34</v>
      </c>
    </row>
    <row r="106" spans="1:20" x14ac:dyDescent="0.25">
      <c r="A106">
        <v>103</v>
      </c>
      <c r="B106">
        <f>IF(A106&lt;Benutzeroberfläche!$C$14,IF((B105+Benutzeroberfläche!$C$9)&gt;Benutzeroberfläche!$C$5+Benutzeroberfläche!$C$9-Benutzeroberfläche!$C$9*Benutzeroberfläche!$C$8,0,IF(A106+Benutzeroberfläche!$C$8-1&lt;=Benutzeroberfläche!$C$5,IF(INT($A106/Benutzeroberfläche!$C$10)=$A106/Benutzeroberfläche!$C$10,B105+Benutzeroberfläche!$C$9,B105),"")),"")</f>
        <v>25.5</v>
      </c>
      <c r="C106">
        <f>IF((C105+Benutzeroberfläche!$C$9)&gt;Benutzeroberfläche!$C$5,0,IF(B106+Benutzeroberfläche!$C$8-1&lt;=Benutzeroberfläche!$C$5,IF(INT($A106/Benutzeroberfläche!$C$10)=$A106/Benutzeroberfläche!$C$10,C105+Benutzeroberfläche!$C$9,C105),""))</f>
        <v>45.5</v>
      </c>
      <c r="E106">
        <f>IF((B105+Benutzeroberfläche!$C$9)&gt;Benutzeroberfläche!$C$5,0,IF(A106+Benutzeroberfläche!$C$8-1&lt;=Benutzeroberfläche!$C$5,IF(INT($A106/Benutzeroberfläche!$C$10)=$A106/Benutzeroberfläche!$C$10,B105+Benutzeroberfläche!$C$9,B105),""))</f>
        <v>25.5</v>
      </c>
      <c r="F106">
        <f>(B105+Benutzeroberfläche!$C$9)</f>
        <v>26</v>
      </c>
      <c r="G106" t="s">
        <v>25</v>
      </c>
      <c r="H106">
        <f>Benutzeroberfläche!$C$5</f>
        <v>180</v>
      </c>
      <c r="I106">
        <v>0</v>
      </c>
      <c r="J106" t="s">
        <v>26</v>
      </c>
      <c r="K106">
        <f>A106+Benutzeroberfläche!$C$8-1</f>
        <v>142</v>
      </c>
      <c r="L106" t="s">
        <v>29</v>
      </c>
      <c r="M106">
        <f>Benutzeroberfläche!$C$5</f>
        <v>180</v>
      </c>
      <c r="N106" t="s">
        <v>26</v>
      </c>
      <c r="O106">
        <f>INT($A106/Benutzeroberfläche!$C$10)</f>
        <v>51</v>
      </c>
      <c r="P106" t="s">
        <v>30</v>
      </c>
      <c r="Q106">
        <f>$A106-1/Benutzeroberfläche!$C$10</f>
        <v>102.5</v>
      </c>
      <c r="R106" t="s">
        <v>237</v>
      </c>
      <c r="S106" t="s">
        <v>238</v>
      </c>
      <c r="T106" t="s">
        <v>34</v>
      </c>
    </row>
    <row r="107" spans="1:20" x14ac:dyDescent="0.25">
      <c r="A107">
        <v>104</v>
      </c>
      <c r="B107">
        <f>IF(A107&lt;Benutzeroberfläche!$C$14,IF((B106+Benutzeroberfläche!$C$9)&gt;Benutzeroberfläche!$C$5+Benutzeroberfläche!$C$9-Benutzeroberfläche!$C$9*Benutzeroberfläche!$C$8,0,IF(A107+Benutzeroberfläche!$C$8-1&lt;=Benutzeroberfläche!$C$5,IF(INT($A107/Benutzeroberfläche!$C$10)=$A107/Benutzeroberfläche!$C$10,B106+Benutzeroberfläche!$C$9,B106),"")),"")</f>
        <v>26</v>
      </c>
      <c r="C107">
        <f>IF((C106+Benutzeroberfläche!$C$9)&gt;Benutzeroberfläche!$C$5,0,IF(B107+Benutzeroberfläche!$C$8-1&lt;=Benutzeroberfläche!$C$5,IF(INT($A107/Benutzeroberfläche!$C$10)=$A107/Benutzeroberfläche!$C$10,C106+Benutzeroberfläche!$C$9,C106),""))</f>
        <v>46</v>
      </c>
      <c r="E107">
        <f>IF((B106+Benutzeroberfläche!$C$9)&gt;Benutzeroberfläche!$C$5,0,IF(A107+Benutzeroberfläche!$C$8-1&lt;=Benutzeroberfläche!$C$5,IF(INT($A107/Benutzeroberfläche!$C$10)=$A107/Benutzeroberfläche!$C$10,B106+Benutzeroberfläche!$C$9,B106),""))</f>
        <v>26</v>
      </c>
      <c r="F107">
        <f>(B106+Benutzeroberfläche!$C$9)</f>
        <v>26</v>
      </c>
      <c r="G107" t="s">
        <v>25</v>
      </c>
      <c r="H107">
        <f>Benutzeroberfläche!$C$5</f>
        <v>180</v>
      </c>
      <c r="I107">
        <v>0</v>
      </c>
      <c r="J107" t="s">
        <v>26</v>
      </c>
      <c r="K107">
        <f>A107+Benutzeroberfläche!$C$8-1</f>
        <v>143</v>
      </c>
      <c r="L107" t="s">
        <v>29</v>
      </c>
      <c r="M107">
        <f>Benutzeroberfläche!$C$5</f>
        <v>180</v>
      </c>
      <c r="N107" t="s">
        <v>26</v>
      </c>
      <c r="O107">
        <f>INT($A107/Benutzeroberfläche!$C$10)</f>
        <v>52</v>
      </c>
      <c r="P107" t="s">
        <v>30</v>
      </c>
      <c r="Q107">
        <f>$A107-1/Benutzeroberfläche!$C$10</f>
        <v>103.5</v>
      </c>
      <c r="R107" t="s">
        <v>239</v>
      </c>
      <c r="S107" t="s">
        <v>240</v>
      </c>
      <c r="T107" t="s">
        <v>34</v>
      </c>
    </row>
    <row r="108" spans="1:20" x14ac:dyDescent="0.25">
      <c r="A108">
        <v>105</v>
      </c>
      <c r="B108">
        <f>IF(A108&lt;Benutzeroberfläche!$C$14,IF((B107+Benutzeroberfläche!$C$9)&gt;Benutzeroberfläche!$C$5+Benutzeroberfläche!$C$9-Benutzeroberfläche!$C$9*Benutzeroberfläche!$C$8,0,IF(A108+Benutzeroberfläche!$C$8-1&lt;=Benutzeroberfläche!$C$5,IF(INT($A108/Benutzeroberfläche!$C$10)=$A108/Benutzeroberfläche!$C$10,B107+Benutzeroberfläche!$C$9,B107),"")),"")</f>
        <v>26</v>
      </c>
      <c r="C108">
        <f>IF((C107+Benutzeroberfläche!$C$9)&gt;Benutzeroberfläche!$C$5,0,IF(B108+Benutzeroberfläche!$C$8-1&lt;=Benutzeroberfläche!$C$5,IF(INT($A108/Benutzeroberfläche!$C$10)=$A108/Benutzeroberfläche!$C$10,C107+Benutzeroberfläche!$C$9,C107),""))</f>
        <v>46</v>
      </c>
      <c r="E108">
        <f>IF((B107+Benutzeroberfläche!$C$9)&gt;Benutzeroberfläche!$C$5,0,IF(A108+Benutzeroberfläche!$C$8-1&lt;=Benutzeroberfläche!$C$5,IF(INT($A108/Benutzeroberfläche!$C$10)=$A108/Benutzeroberfläche!$C$10,B107+Benutzeroberfläche!$C$9,B107),""))</f>
        <v>26</v>
      </c>
      <c r="F108">
        <f>(B107+Benutzeroberfläche!$C$9)</f>
        <v>26.5</v>
      </c>
      <c r="G108" t="s">
        <v>25</v>
      </c>
      <c r="H108">
        <f>Benutzeroberfläche!$C$5</f>
        <v>180</v>
      </c>
      <c r="I108">
        <v>0</v>
      </c>
      <c r="J108" t="s">
        <v>26</v>
      </c>
      <c r="K108">
        <f>A108+Benutzeroberfläche!$C$8-1</f>
        <v>144</v>
      </c>
      <c r="L108" t="s">
        <v>29</v>
      </c>
      <c r="M108">
        <f>Benutzeroberfläche!$C$5</f>
        <v>180</v>
      </c>
      <c r="N108" t="s">
        <v>26</v>
      </c>
      <c r="O108">
        <f>INT($A108/Benutzeroberfläche!$C$10)</f>
        <v>52</v>
      </c>
      <c r="P108" t="s">
        <v>30</v>
      </c>
      <c r="Q108">
        <f>$A108-1/Benutzeroberfläche!$C$10</f>
        <v>104.5</v>
      </c>
      <c r="R108" t="s">
        <v>241</v>
      </c>
      <c r="S108" t="s">
        <v>242</v>
      </c>
      <c r="T108" t="s">
        <v>34</v>
      </c>
    </row>
    <row r="109" spans="1:20" x14ac:dyDescent="0.25">
      <c r="A109">
        <v>106</v>
      </c>
      <c r="B109">
        <f>IF(A109&lt;Benutzeroberfläche!$C$14,IF((B108+Benutzeroberfläche!$C$9)&gt;Benutzeroberfläche!$C$5+Benutzeroberfläche!$C$9-Benutzeroberfläche!$C$9*Benutzeroberfläche!$C$8,0,IF(A109+Benutzeroberfläche!$C$8-1&lt;=Benutzeroberfläche!$C$5,IF(INT($A109/Benutzeroberfläche!$C$10)=$A109/Benutzeroberfläche!$C$10,B108+Benutzeroberfläche!$C$9,B108),"")),"")</f>
        <v>26.5</v>
      </c>
      <c r="C109">
        <f>IF((C108+Benutzeroberfläche!$C$9)&gt;Benutzeroberfläche!$C$5,0,IF(B109+Benutzeroberfläche!$C$8-1&lt;=Benutzeroberfläche!$C$5,IF(INT($A109/Benutzeroberfläche!$C$10)=$A109/Benutzeroberfläche!$C$10,C108+Benutzeroberfläche!$C$9,C108),""))</f>
        <v>46.5</v>
      </c>
      <c r="E109">
        <f>IF((B108+Benutzeroberfläche!$C$9)&gt;Benutzeroberfläche!$C$5,0,IF(A109+Benutzeroberfläche!$C$8-1&lt;=Benutzeroberfläche!$C$5,IF(INT($A109/Benutzeroberfläche!$C$10)=$A109/Benutzeroberfläche!$C$10,B108+Benutzeroberfläche!$C$9,B108),""))</f>
        <v>26.5</v>
      </c>
      <c r="F109">
        <f>(B108+Benutzeroberfläche!$C$9)</f>
        <v>26.5</v>
      </c>
      <c r="G109" t="s">
        <v>25</v>
      </c>
      <c r="H109">
        <f>Benutzeroberfläche!$C$5</f>
        <v>180</v>
      </c>
      <c r="I109">
        <v>0</v>
      </c>
      <c r="J109" t="s">
        <v>26</v>
      </c>
      <c r="K109">
        <f>A109+Benutzeroberfläche!$C$8-1</f>
        <v>145</v>
      </c>
      <c r="L109" t="s">
        <v>29</v>
      </c>
      <c r="M109">
        <f>Benutzeroberfläche!$C$5</f>
        <v>180</v>
      </c>
      <c r="N109" t="s">
        <v>26</v>
      </c>
      <c r="O109">
        <f>INT($A109/Benutzeroberfläche!$C$10)</f>
        <v>53</v>
      </c>
      <c r="P109" t="s">
        <v>30</v>
      </c>
      <c r="Q109">
        <f>$A109-1/Benutzeroberfläche!$C$10</f>
        <v>105.5</v>
      </c>
      <c r="R109" t="s">
        <v>243</v>
      </c>
      <c r="S109" t="s">
        <v>244</v>
      </c>
      <c r="T109" t="s">
        <v>34</v>
      </c>
    </row>
    <row r="110" spans="1:20" x14ac:dyDescent="0.25">
      <c r="A110">
        <v>107</v>
      </c>
      <c r="B110">
        <f>IF(A110&lt;Benutzeroberfläche!$C$14,IF((B109+Benutzeroberfläche!$C$9)&gt;Benutzeroberfläche!$C$5+Benutzeroberfläche!$C$9-Benutzeroberfläche!$C$9*Benutzeroberfläche!$C$8,0,IF(A110+Benutzeroberfläche!$C$8-1&lt;=Benutzeroberfläche!$C$5,IF(INT($A110/Benutzeroberfläche!$C$10)=$A110/Benutzeroberfläche!$C$10,B109+Benutzeroberfläche!$C$9,B109),"")),"")</f>
        <v>26.5</v>
      </c>
      <c r="C110">
        <f>IF((C109+Benutzeroberfläche!$C$9)&gt;Benutzeroberfläche!$C$5,0,IF(B110+Benutzeroberfläche!$C$8-1&lt;=Benutzeroberfläche!$C$5,IF(INT($A110/Benutzeroberfläche!$C$10)=$A110/Benutzeroberfläche!$C$10,C109+Benutzeroberfläche!$C$9,C109),""))</f>
        <v>46.5</v>
      </c>
      <c r="E110">
        <f>IF((B109+Benutzeroberfläche!$C$9)&gt;Benutzeroberfläche!$C$5,0,IF(A110+Benutzeroberfläche!$C$8-1&lt;=Benutzeroberfläche!$C$5,IF(INT($A110/Benutzeroberfläche!$C$10)=$A110/Benutzeroberfläche!$C$10,B109+Benutzeroberfläche!$C$9,B109),""))</f>
        <v>26.5</v>
      </c>
      <c r="F110">
        <f>(B109+Benutzeroberfläche!$C$9)</f>
        <v>27</v>
      </c>
      <c r="G110" t="s">
        <v>25</v>
      </c>
      <c r="H110">
        <f>Benutzeroberfläche!$C$5</f>
        <v>180</v>
      </c>
      <c r="I110">
        <v>0</v>
      </c>
      <c r="J110" t="s">
        <v>26</v>
      </c>
      <c r="K110">
        <f>A110+Benutzeroberfläche!$C$8-1</f>
        <v>146</v>
      </c>
      <c r="L110" t="s">
        <v>29</v>
      </c>
      <c r="M110">
        <f>Benutzeroberfläche!$C$5</f>
        <v>180</v>
      </c>
      <c r="N110" t="s">
        <v>26</v>
      </c>
      <c r="O110">
        <f>INT($A110/Benutzeroberfläche!$C$10)</f>
        <v>53</v>
      </c>
      <c r="P110" t="s">
        <v>30</v>
      </c>
      <c r="Q110">
        <f>$A110-1/Benutzeroberfläche!$C$10</f>
        <v>106.5</v>
      </c>
      <c r="R110" t="s">
        <v>245</v>
      </c>
      <c r="S110" t="s">
        <v>246</v>
      </c>
      <c r="T110" t="s">
        <v>34</v>
      </c>
    </row>
    <row r="111" spans="1:20" x14ac:dyDescent="0.25">
      <c r="A111">
        <v>108</v>
      </c>
      <c r="B111">
        <f>IF(A111&lt;Benutzeroberfläche!$C$14,IF((B110+Benutzeroberfläche!$C$9)&gt;Benutzeroberfläche!$C$5+Benutzeroberfläche!$C$9-Benutzeroberfläche!$C$9*Benutzeroberfläche!$C$8,0,IF(A111+Benutzeroberfläche!$C$8-1&lt;=Benutzeroberfläche!$C$5,IF(INT($A111/Benutzeroberfläche!$C$10)=$A111/Benutzeroberfläche!$C$10,B110+Benutzeroberfläche!$C$9,B110),"")),"")</f>
        <v>27</v>
      </c>
      <c r="C111">
        <f>IF((C110+Benutzeroberfläche!$C$9)&gt;Benutzeroberfläche!$C$5,0,IF(B111+Benutzeroberfläche!$C$8-1&lt;=Benutzeroberfläche!$C$5,IF(INT($A111/Benutzeroberfläche!$C$10)=$A111/Benutzeroberfläche!$C$10,C110+Benutzeroberfläche!$C$9,C110),""))</f>
        <v>47</v>
      </c>
      <c r="E111">
        <f>IF((B110+Benutzeroberfläche!$C$9)&gt;Benutzeroberfläche!$C$5,0,IF(A111+Benutzeroberfläche!$C$8-1&lt;=Benutzeroberfläche!$C$5,IF(INT($A111/Benutzeroberfläche!$C$10)=$A111/Benutzeroberfläche!$C$10,B110+Benutzeroberfläche!$C$9,B110),""))</f>
        <v>27</v>
      </c>
      <c r="F111">
        <f>(B110+Benutzeroberfläche!$C$9)</f>
        <v>27</v>
      </c>
      <c r="G111" t="s">
        <v>25</v>
      </c>
      <c r="H111">
        <f>Benutzeroberfläche!$C$5</f>
        <v>180</v>
      </c>
      <c r="I111">
        <v>0</v>
      </c>
      <c r="J111" t="s">
        <v>26</v>
      </c>
      <c r="K111">
        <f>A111+Benutzeroberfläche!$C$8-1</f>
        <v>147</v>
      </c>
      <c r="L111" t="s">
        <v>29</v>
      </c>
      <c r="M111">
        <f>Benutzeroberfläche!$C$5</f>
        <v>180</v>
      </c>
      <c r="N111" t="s">
        <v>26</v>
      </c>
      <c r="O111">
        <f>INT($A111/Benutzeroberfläche!$C$10)</f>
        <v>54</v>
      </c>
      <c r="P111" t="s">
        <v>30</v>
      </c>
      <c r="Q111">
        <f>$A111-1/Benutzeroberfläche!$C$10</f>
        <v>107.5</v>
      </c>
      <c r="R111" t="s">
        <v>247</v>
      </c>
      <c r="S111" t="s">
        <v>248</v>
      </c>
      <c r="T111" t="s">
        <v>34</v>
      </c>
    </row>
    <row r="112" spans="1:20" x14ac:dyDescent="0.25">
      <c r="A112">
        <v>109</v>
      </c>
      <c r="B112">
        <f>IF(A112&lt;Benutzeroberfläche!$C$14,IF((B111+Benutzeroberfläche!$C$9)&gt;Benutzeroberfläche!$C$5+Benutzeroberfläche!$C$9-Benutzeroberfläche!$C$9*Benutzeroberfläche!$C$8,0,IF(A112+Benutzeroberfläche!$C$8-1&lt;=Benutzeroberfläche!$C$5,IF(INT($A112/Benutzeroberfläche!$C$10)=$A112/Benutzeroberfläche!$C$10,B111+Benutzeroberfläche!$C$9,B111),"")),"")</f>
        <v>27</v>
      </c>
      <c r="C112">
        <f>IF((C111+Benutzeroberfläche!$C$9)&gt;Benutzeroberfläche!$C$5,0,IF(B112+Benutzeroberfläche!$C$8-1&lt;=Benutzeroberfläche!$C$5,IF(INT($A112/Benutzeroberfläche!$C$10)=$A112/Benutzeroberfläche!$C$10,C111+Benutzeroberfläche!$C$9,C111),""))</f>
        <v>47</v>
      </c>
      <c r="E112">
        <f>IF((B111+Benutzeroberfläche!$C$9)&gt;Benutzeroberfläche!$C$5,0,IF(A112+Benutzeroberfläche!$C$8-1&lt;=Benutzeroberfläche!$C$5,IF(INT($A112/Benutzeroberfläche!$C$10)=$A112/Benutzeroberfläche!$C$10,B111+Benutzeroberfläche!$C$9,B111),""))</f>
        <v>27</v>
      </c>
      <c r="F112">
        <f>(B111+Benutzeroberfläche!$C$9)</f>
        <v>27.5</v>
      </c>
      <c r="G112" t="s">
        <v>25</v>
      </c>
      <c r="H112">
        <f>Benutzeroberfläche!$C$5</f>
        <v>180</v>
      </c>
      <c r="I112">
        <v>0</v>
      </c>
      <c r="J112" t="s">
        <v>26</v>
      </c>
      <c r="K112">
        <f>A112+Benutzeroberfläche!$C$8-1</f>
        <v>148</v>
      </c>
      <c r="L112" t="s">
        <v>29</v>
      </c>
      <c r="M112">
        <f>Benutzeroberfläche!$C$5</f>
        <v>180</v>
      </c>
      <c r="N112" t="s">
        <v>26</v>
      </c>
      <c r="O112">
        <f>INT($A112/Benutzeroberfläche!$C$10)</f>
        <v>54</v>
      </c>
      <c r="P112" t="s">
        <v>30</v>
      </c>
      <c r="Q112">
        <f>$A112-1/Benutzeroberfläche!$C$10</f>
        <v>108.5</v>
      </c>
      <c r="R112" t="s">
        <v>249</v>
      </c>
      <c r="S112" t="s">
        <v>250</v>
      </c>
      <c r="T112" t="s">
        <v>34</v>
      </c>
    </row>
    <row r="113" spans="1:20" x14ac:dyDescent="0.25">
      <c r="A113">
        <v>110</v>
      </c>
      <c r="B113">
        <f>IF(A113&lt;Benutzeroberfläche!$C$14,IF((B112+Benutzeroberfläche!$C$9)&gt;Benutzeroberfläche!$C$5+Benutzeroberfläche!$C$9-Benutzeroberfläche!$C$9*Benutzeroberfläche!$C$8,0,IF(A113+Benutzeroberfläche!$C$8-1&lt;=Benutzeroberfläche!$C$5,IF(INT($A113/Benutzeroberfläche!$C$10)=$A113/Benutzeroberfläche!$C$10,B112+Benutzeroberfläche!$C$9,B112),"")),"")</f>
        <v>27.5</v>
      </c>
      <c r="C113">
        <f>IF((C112+Benutzeroberfläche!$C$9)&gt;Benutzeroberfläche!$C$5,0,IF(B113+Benutzeroberfläche!$C$8-1&lt;=Benutzeroberfläche!$C$5,IF(INT($A113/Benutzeroberfläche!$C$10)=$A113/Benutzeroberfläche!$C$10,C112+Benutzeroberfläche!$C$9,C112),""))</f>
        <v>47.5</v>
      </c>
      <c r="E113">
        <f>IF((B112+Benutzeroberfläche!$C$9)&gt;Benutzeroberfläche!$C$5,0,IF(A113+Benutzeroberfläche!$C$8-1&lt;=Benutzeroberfläche!$C$5,IF(INT($A113/Benutzeroberfläche!$C$10)=$A113/Benutzeroberfläche!$C$10,B112+Benutzeroberfläche!$C$9,B112),""))</f>
        <v>27.5</v>
      </c>
      <c r="F113">
        <f>(B112+Benutzeroberfläche!$C$9)</f>
        <v>27.5</v>
      </c>
      <c r="G113" t="s">
        <v>25</v>
      </c>
      <c r="H113">
        <f>Benutzeroberfläche!$C$5</f>
        <v>180</v>
      </c>
      <c r="I113">
        <v>0</v>
      </c>
      <c r="J113" t="s">
        <v>26</v>
      </c>
      <c r="K113">
        <f>A113+Benutzeroberfläche!$C$8-1</f>
        <v>149</v>
      </c>
      <c r="L113" t="s">
        <v>29</v>
      </c>
      <c r="M113">
        <f>Benutzeroberfläche!$C$5</f>
        <v>180</v>
      </c>
      <c r="N113" t="s">
        <v>26</v>
      </c>
      <c r="O113">
        <f>INT($A113/Benutzeroberfläche!$C$10)</f>
        <v>55</v>
      </c>
      <c r="P113" t="s">
        <v>30</v>
      </c>
      <c r="Q113">
        <f>$A113-1/Benutzeroberfläche!$C$10</f>
        <v>109.5</v>
      </c>
      <c r="R113" t="s">
        <v>251</v>
      </c>
      <c r="S113" t="s">
        <v>252</v>
      </c>
      <c r="T113" t="s">
        <v>34</v>
      </c>
    </row>
    <row r="114" spans="1:20" x14ac:dyDescent="0.25">
      <c r="A114">
        <v>111</v>
      </c>
      <c r="B114">
        <f>IF(A114&lt;Benutzeroberfläche!$C$14,IF((B113+Benutzeroberfläche!$C$9)&gt;Benutzeroberfläche!$C$5+Benutzeroberfläche!$C$9-Benutzeroberfläche!$C$9*Benutzeroberfläche!$C$8,0,IF(A114+Benutzeroberfläche!$C$8-1&lt;=Benutzeroberfläche!$C$5,IF(INT($A114/Benutzeroberfläche!$C$10)=$A114/Benutzeroberfläche!$C$10,B113+Benutzeroberfläche!$C$9,B113),"")),"")</f>
        <v>27.5</v>
      </c>
      <c r="C114">
        <f>IF((C113+Benutzeroberfläche!$C$9)&gt;Benutzeroberfläche!$C$5,0,IF(B114+Benutzeroberfläche!$C$8-1&lt;=Benutzeroberfläche!$C$5,IF(INT($A114/Benutzeroberfläche!$C$10)=$A114/Benutzeroberfläche!$C$10,C113+Benutzeroberfläche!$C$9,C113),""))</f>
        <v>47.5</v>
      </c>
      <c r="E114">
        <f>IF((B113+Benutzeroberfläche!$C$9)&gt;Benutzeroberfläche!$C$5,0,IF(A114+Benutzeroberfläche!$C$8-1&lt;=Benutzeroberfläche!$C$5,IF(INT($A114/Benutzeroberfläche!$C$10)=$A114/Benutzeroberfläche!$C$10,B113+Benutzeroberfläche!$C$9,B113),""))</f>
        <v>27.5</v>
      </c>
      <c r="F114">
        <f>(B113+Benutzeroberfläche!$C$9)</f>
        <v>28</v>
      </c>
      <c r="G114" t="s">
        <v>25</v>
      </c>
      <c r="H114">
        <f>Benutzeroberfläche!$C$5</f>
        <v>180</v>
      </c>
      <c r="I114">
        <v>0</v>
      </c>
      <c r="J114" t="s">
        <v>26</v>
      </c>
      <c r="K114">
        <f>A114+Benutzeroberfläche!$C$8-1</f>
        <v>150</v>
      </c>
      <c r="L114" t="s">
        <v>29</v>
      </c>
      <c r="M114">
        <f>Benutzeroberfläche!$C$5</f>
        <v>180</v>
      </c>
      <c r="N114" t="s">
        <v>26</v>
      </c>
      <c r="O114">
        <f>INT($A114/Benutzeroberfläche!$C$10)</f>
        <v>55</v>
      </c>
      <c r="P114" t="s">
        <v>30</v>
      </c>
      <c r="Q114">
        <f>$A114-1/Benutzeroberfläche!$C$10</f>
        <v>110.5</v>
      </c>
      <c r="R114" t="s">
        <v>253</v>
      </c>
      <c r="S114" t="s">
        <v>254</v>
      </c>
      <c r="T114" t="s">
        <v>34</v>
      </c>
    </row>
    <row r="115" spans="1:20" x14ac:dyDescent="0.25">
      <c r="A115">
        <v>112</v>
      </c>
      <c r="B115">
        <f>IF(A115&lt;Benutzeroberfläche!$C$14,IF((B114+Benutzeroberfläche!$C$9)&gt;Benutzeroberfläche!$C$5+Benutzeroberfläche!$C$9-Benutzeroberfläche!$C$9*Benutzeroberfläche!$C$8,0,IF(A115+Benutzeroberfläche!$C$8-1&lt;=Benutzeroberfläche!$C$5,IF(INT($A115/Benutzeroberfläche!$C$10)=$A115/Benutzeroberfläche!$C$10,B114+Benutzeroberfläche!$C$9,B114),"")),"")</f>
        <v>28</v>
      </c>
      <c r="C115">
        <f>IF((C114+Benutzeroberfläche!$C$9)&gt;Benutzeroberfläche!$C$5,0,IF(B115+Benutzeroberfläche!$C$8-1&lt;=Benutzeroberfläche!$C$5,IF(INT($A115/Benutzeroberfläche!$C$10)=$A115/Benutzeroberfläche!$C$10,C114+Benutzeroberfläche!$C$9,C114),""))</f>
        <v>48</v>
      </c>
      <c r="E115">
        <f>IF((B114+Benutzeroberfläche!$C$9)&gt;Benutzeroberfläche!$C$5,0,IF(A115+Benutzeroberfläche!$C$8-1&lt;=Benutzeroberfläche!$C$5,IF(INT($A115/Benutzeroberfläche!$C$10)=$A115/Benutzeroberfläche!$C$10,B114+Benutzeroberfläche!$C$9,B114),""))</f>
        <v>28</v>
      </c>
      <c r="F115">
        <f>(B114+Benutzeroberfläche!$C$9)</f>
        <v>28</v>
      </c>
      <c r="G115" t="s">
        <v>25</v>
      </c>
      <c r="H115">
        <f>Benutzeroberfläche!$C$5</f>
        <v>180</v>
      </c>
      <c r="I115">
        <v>0</v>
      </c>
      <c r="J115" t="s">
        <v>26</v>
      </c>
      <c r="K115">
        <f>A115+Benutzeroberfläche!$C$8-1</f>
        <v>151</v>
      </c>
      <c r="L115" t="s">
        <v>29</v>
      </c>
      <c r="M115">
        <f>Benutzeroberfläche!$C$5</f>
        <v>180</v>
      </c>
      <c r="N115" t="s">
        <v>26</v>
      </c>
      <c r="O115">
        <f>INT($A115/Benutzeroberfläche!$C$10)</f>
        <v>56</v>
      </c>
      <c r="P115" t="s">
        <v>30</v>
      </c>
      <c r="Q115">
        <f>$A115-1/Benutzeroberfläche!$C$10</f>
        <v>111.5</v>
      </c>
      <c r="R115" t="s">
        <v>255</v>
      </c>
      <c r="S115" t="s">
        <v>256</v>
      </c>
      <c r="T115" t="s">
        <v>34</v>
      </c>
    </row>
    <row r="116" spans="1:20" x14ac:dyDescent="0.25">
      <c r="A116">
        <v>113</v>
      </c>
      <c r="B116">
        <f>IF(A116&lt;Benutzeroberfläche!$C$14,IF((B115+Benutzeroberfläche!$C$9)&gt;Benutzeroberfläche!$C$5+Benutzeroberfläche!$C$9-Benutzeroberfläche!$C$9*Benutzeroberfläche!$C$8,0,IF(A116+Benutzeroberfläche!$C$8-1&lt;=Benutzeroberfläche!$C$5,IF(INT($A116/Benutzeroberfläche!$C$10)=$A116/Benutzeroberfläche!$C$10,B115+Benutzeroberfläche!$C$9,B115),"")),"")</f>
        <v>28</v>
      </c>
      <c r="C116">
        <f>IF((C115+Benutzeroberfläche!$C$9)&gt;Benutzeroberfläche!$C$5,0,IF(B116+Benutzeroberfläche!$C$8-1&lt;=Benutzeroberfläche!$C$5,IF(INT($A116/Benutzeroberfläche!$C$10)=$A116/Benutzeroberfläche!$C$10,C115+Benutzeroberfläche!$C$9,C115),""))</f>
        <v>48</v>
      </c>
      <c r="E116">
        <f>IF((B115+Benutzeroberfläche!$C$9)&gt;Benutzeroberfläche!$C$5,0,IF(A116+Benutzeroberfläche!$C$8-1&lt;=Benutzeroberfläche!$C$5,IF(INT($A116/Benutzeroberfläche!$C$10)=$A116/Benutzeroberfläche!$C$10,B115+Benutzeroberfläche!$C$9,B115),""))</f>
        <v>28</v>
      </c>
      <c r="F116">
        <f>(B115+Benutzeroberfläche!$C$9)</f>
        <v>28.5</v>
      </c>
      <c r="G116" t="s">
        <v>25</v>
      </c>
      <c r="H116">
        <f>Benutzeroberfläche!$C$5</f>
        <v>180</v>
      </c>
      <c r="I116">
        <v>0</v>
      </c>
      <c r="J116" t="s">
        <v>26</v>
      </c>
      <c r="K116">
        <f>A116+Benutzeroberfläche!$C$8-1</f>
        <v>152</v>
      </c>
      <c r="L116" t="s">
        <v>29</v>
      </c>
      <c r="M116">
        <f>Benutzeroberfläche!$C$5</f>
        <v>180</v>
      </c>
      <c r="N116" t="s">
        <v>26</v>
      </c>
      <c r="O116">
        <f>INT($A116/Benutzeroberfläche!$C$10)</f>
        <v>56</v>
      </c>
      <c r="P116" t="s">
        <v>30</v>
      </c>
      <c r="Q116">
        <f>$A116-1/Benutzeroberfläche!$C$10</f>
        <v>112.5</v>
      </c>
      <c r="R116" t="s">
        <v>257</v>
      </c>
      <c r="S116" t="s">
        <v>258</v>
      </c>
      <c r="T116" t="s">
        <v>34</v>
      </c>
    </row>
    <row r="117" spans="1:20" x14ac:dyDescent="0.25">
      <c r="A117">
        <v>114</v>
      </c>
      <c r="B117">
        <f>IF(A117&lt;Benutzeroberfläche!$C$14,IF((B116+Benutzeroberfläche!$C$9)&gt;Benutzeroberfläche!$C$5+Benutzeroberfläche!$C$9-Benutzeroberfläche!$C$9*Benutzeroberfläche!$C$8,0,IF(A117+Benutzeroberfläche!$C$8-1&lt;=Benutzeroberfläche!$C$5,IF(INT($A117/Benutzeroberfläche!$C$10)=$A117/Benutzeroberfläche!$C$10,B116+Benutzeroberfläche!$C$9,B116),"")),"")</f>
        <v>28.5</v>
      </c>
      <c r="C117">
        <f>IF((C116+Benutzeroberfläche!$C$9)&gt;Benutzeroberfläche!$C$5,0,IF(B117+Benutzeroberfläche!$C$8-1&lt;=Benutzeroberfläche!$C$5,IF(INT($A117/Benutzeroberfläche!$C$10)=$A117/Benutzeroberfläche!$C$10,C116+Benutzeroberfläche!$C$9,C116),""))</f>
        <v>48.5</v>
      </c>
      <c r="E117">
        <f>IF((B116+Benutzeroberfläche!$C$9)&gt;Benutzeroberfläche!$C$5,0,IF(A117+Benutzeroberfläche!$C$8-1&lt;=Benutzeroberfläche!$C$5,IF(INT($A117/Benutzeroberfläche!$C$10)=$A117/Benutzeroberfläche!$C$10,B116+Benutzeroberfläche!$C$9,B116),""))</f>
        <v>28.5</v>
      </c>
      <c r="F117">
        <f>(B116+Benutzeroberfläche!$C$9)</f>
        <v>28.5</v>
      </c>
      <c r="G117" t="s">
        <v>25</v>
      </c>
      <c r="H117">
        <f>Benutzeroberfläche!$C$5</f>
        <v>180</v>
      </c>
      <c r="I117">
        <v>0</v>
      </c>
      <c r="J117" t="s">
        <v>26</v>
      </c>
      <c r="K117">
        <f>A117+Benutzeroberfläche!$C$8-1</f>
        <v>153</v>
      </c>
      <c r="L117" t="s">
        <v>29</v>
      </c>
      <c r="M117">
        <f>Benutzeroberfläche!$C$5</f>
        <v>180</v>
      </c>
      <c r="N117" t="s">
        <v>26</v>
      </c>
      <c r="O117">
        <f>INT($A117/Benutzeroberfläche!$C$10)</f>
        <v>57</v>
      </c>
      <c r="P117" t="s">
        <v>30</v>
      </c>
      <c r="Q117">
        <f>$A117-1/Benutzeroberfläche!$C$10</f>
        <v>113.5</v>
      </c>
      <c r="R117" t="s">
        <v>259</v>
      </c>
      <c r="S117" t="s">
        <v>260</v>
      </c>
      <c r="T117" t="s">
        <v>34</v>
      </c>
    </row>
    <row r="118" spans="1:20" x14ac:dyDescent="0.25">
      <c r="A118">
        <v>115</v>
      </c>
      <c r="B118">
        <f>IF(A118&lt;Benutzeroberfläche!$C$14,IF((B117+Benutzeroberfläche!$C$9)&gt;Benutzeroberfläche!$C$5+Benutzeroberfläche!$C$9-Benutzeroberfläche!$C$9*Benutzeroberfläche!$C$8,0,IF(A118+Benutzeroberfläche!$C$8-1&lt;=Benutzeroberfläche!$C$5,IF(INT($A118/Benutzeroberfläche!$C$10)=$A118/Benutzeroberfläche!$C$10,B117+Benutzeroberfläche!$C$9,B117),"")),"")</f>
        <v>28.5</v>
      </c>
      <c r="C118">
        <f>IF((C117+Benutzeroberfläche!$C$9)&gt;Benutzeroberfläche!$C$5,0,IF(B118+Benutzeroberfläche!$C$8-1&lt;=Benutzeroberfläche!$C$5,IF(INT($A118/Benutzeroberfläche!$C$10)=$A118/Benutzeroberfläche!$C$10,C117+Benutzeroberfläche!$C$9,C117),""))</f>
        <v>48.5</v>
      </c>
      <c r="E118">
        <f>IF((B117+Benutzeroberfläche!$C$9)&gt;Benutzeroberfläche!$C$5,0,IF(A118+Benutzeroberfläche!$C$8-1&lt;=Benutzeroberfläche!$C$5,IF(INT($A118/Benutzeroberfläche!$C$10)=$A118/Benutzeroberfläche!$C$10,B117+Benutzeroberfläche!$C$9,B117),""))</f>
        <v>28.5</v>
      </c>
      <c r="F118">
        <f>(B117+Benutzeroberfläche!$C$9)</f>
        <v>29</v>
      </c>
      <c r="G118" t="s">
        <v>25</v>
      </c>
      <c r="H118">
        <f>Benutzeroberfläche!$C$5</f>
        <v>180</v>
      </c>
      <c r="I118">
        <v>0</v>
      </c>
      <c r="J118" t="s">
        <v>26</v>
      </c>
      <c r="K118">
        <f>A118+Benutzeroberfläche!$C$8-1</f>
        <v>154</v>
      </c>
      <c r="L118" t="s">
        <v>29</v>
      </c>
      <c r="M118">
        <f>Benutzeroberfläche!$C$5</f>
        <v>180</v>
      </c>
      <c r="N118" t="s">
        <v>26</v>
      </c>
      <c r="O118">
        <f>INT($A118/Benutzeroberfläche!$C$10)</f>
        <v>57</v>
      </c>
      <c r="P118" t="s">
        <v>30</v>
      </c>
      <c r="Q118">
        <f>$A118-1/Benutzeroberfläche!$C$10</f>
        <v>114.5</v>
      </c>
      <c r="R118" t="s">
        <v>261</v>
      </c>
      <c r="S118" t="s">
        <v>262</v>
      </c>
      <c r="T118" t="s">
        <v>34</v>
      </c>
    </row>
    <row r="119" spans="1:20" x14ac:dyDescent="0.25">
      <c r="A119">
        <v>116</v>
      </c>
      <c r="B119">
        <f>IF(A119&lt;Benutzeroberfläche!$C$14,IF((B118+Benutzeroberfläche!$C$9)&gt;Benutzeroberfläche!$C$5+Benutzeroberfläche!$C$9-Benutzeroberfläche!$C$9*Benutzeroberfläche!$C$8,0,IF(A119+Benutzeroberfläche!$C$8-1&lt;=Benutzeroberfläche!$C$5,IF(INT($A119/Benutzeroberfläche!$C$10)=$A119/Benutzeroberfläche!$C$10,B118+Benutzeroberfläche!$C$9,B118),"")),"")</f>
        <v>29</v>
      </c>
      <c r="C119">
        <f>IF((C118+Benutzeroberfläche!$C$9)&gt;Benutzeroberfläche!$C$5,0,IF(B119+Benutzeroberfläche!$C$8-1&lt;=Benutzeroberfläche!$C$5,IF(INT($A119/Benutzeroberfläche!$C$10)=$A119/Benutzeroberfläche!$C$10,C118+Benutzeroberfläche!$C$9,C118),""))</f>
        <v>49</v>
      </c>
      <c r="E119">
        <f>IF((B118+Benutzeroberfläche!$C$9)&gt;Benutzeroberfläche!$C$5,0,IF(A119+Benutzeroberfläche!$C$8-1&lt;=Benutzeroberfläche!$C$5,IF(INT($A119/Benutzeroberfläche!$C$10)=$A119/Benutzeroberfläche!$C$10,B118+Benutzeroberfläche!$C$9,B118),""))</f>
        <v>29</v>
      </c>
      <c r="F119">
        <f>(B118+Benutzeroberfläche!$C$9)</f>
        <v>29</v>
      </c>
      <c r="G119" t="s">
        <v>25</v>
      </c>
      <c r="H119">
        <f>Benutzeroberfläche!$C$5</f>
        <v>180</v>
      </c>
      <c r="I119">
        <v>0</v>
      </c>
      <c r="J119" t="s">
        <v>26</v>
      </c>
      <c r="K119">
        <f>A119+Benutzeroberfläche!$C$8-1</f>
        <v>155</v>
      </c>
      <c r="L119" t="s">
        <v>29</v>
      </c>
      <c r="M119">
        <f>Benutzeroberfläche!$C$5</f>
        <v>180</v>
      </c>
      <c r="N119" t="s">
        <v>26</v>
      </c>
      <c r="O119">
        <f>INT($A119/Benutzeroberfläche!$C$10)</f>
        <v>58</v>
      </c>
      <c r="P119" t="s">
        <v>30</v>
      </c>
      <c r="Q119">
        <f>$A119-1/Benutzeroberfläche!$C$10</f>
        <v>115.5</v>
      </c>
      <c r="R119" t="s">
        <v>263</v>
      </c>
      <c r="S119" t="s">
        <v>264</v>
      </c>
      <c r="T119" t="s">
        <v>34</v>
      </c>
    </row>
    <row r="120" spans="1:20" x14ac:dyDescent="0.25">
      <c r="A120">
        <v>117</v>
      </c>
      <c r="B120">
        <f>IF(A120&lt;Benutzeroberfläche!$C$14,IF((B119+Benutzeroberfläche!$C$9)&gt;Benutzeroberfläche!$C$5+Benutzeroberfläche!$C$9-Benutzeroberfläche!$C$9*Benutzeroberfläche!$C$8,0,IF(A120+Benutzeroberfläche!$C$8-1&lt;=Benutzeroberfläche!$C$5,IF(INT($A120/Benutzeroberfläche!$C$10)=$A120/Benutzeroberfläche!$C$10,B119+Benutzeroberfläche!$C$9,B119),"")),"")</f>
        <v>29</v>
      </c>
      <c r="C120">
        <f>IF((C119+Benutzeroberfläche!$C$9)&gt;Benutzeroberfläche!$C$5,0,IF(B120+Benutzeroberfläche!$C$8-1&lt;=Benutzeroberfläche!$C$5,IF(INT($A120/Benutzeroberfläche!$C$10)=$A120/Benutzeroberfläche!$C$10,C119+Benutzeroberfläche!$C$9,C119),""))</f>
        <v>49</v>
      </c>
      <c r="E120">
        <f>IF((B119+Benutzeroberfläche!$C$9)&gt;Benutzeroberfläche!$C$5,0,IF(A120+Benutzeroberfläche!$C$8-1&lt;=Benutzeroberfläche!$C$5,IF(INT($A120/Benutzeroberfläche!$C$10)=$A120/Benutzeroberfläche!$C$10,B119+Benutzeroberfläche!$C$9,B119),""))</f>
        <v>29</v>
      </c>
      <c r="F120">
        <f>(B119+Benutzeroberfläche!$C$9)</f>
        <v>29.5</v>
      </c>
      <c r="G120" t="s">
        <v>25</v>
      </c>
      <c r="H120">
        <f>Benutzeroberfläche!$C$5</f>
        <v>180</v>
      </c>
      <c r="I120">
        <v>0</v>
      </c>
      <c r="J120" t="s">
        <v>26</v>
      </c>
      <c r="K120">
        <f>A120+Benutzeroberfläche!$C$8-1</f>
        <v>156</v>
      </c>
      <c r="L120" t="s">
        <v>29</v>
      </c>
      <c r="M120">
        <f>Benutzeroberfläche!$C$5</f>
        <v>180</v>
      </c>
      <c r="N120" t="s">
        <v>26</v>
      </c>
      <c r="O120">
        <f>INT($A120/Benutzeroberfläche!$C$10)</f>
        <v>58</v>
      </c>
      <c r="P120" t="s">
        <v>30</v>
      </c>
      <c r="Q120">
        <f>$A120-1/Benutzeroberfläche!$C$10</f>
        <v>116.5</v>
      </c>
      <c r="R120" t="s">
        <v>265</v>
      </c>
      <c r="S120" t="s">
        <v>266</v>
      </c>
      <c r="T120" t="s">
        <v>34</v>
      </c>
    </row>
    <row r="121" spans="1:20" x14ac:dyDescent="0.25">
      <c r="A121">
        <v>118</v>
      </c>
      <c r="B121">
        <f>IF(A121&lt;Benutzeroberfläche!$C$14,IF((B120+Benutzeroberfläche!$C$9)&gt;Benutzeroberfläche!$C$5+Benutzeroberfläche!$C$9-Benutzeroberfläche!$C$9*Benutzeroberfläche!$C$8,0,IF(A121+Benutzeroberfläche!$C$8-1&lt;=Benutzeroberfläche!$C$5,IF(INT($A121/Benutzeroberfläche!$C$10)=$A121/Benutzeroberfläche!$C$10,B120+Benutzeroberfläche!$C$9,B120),"")),"")</f>
        <v>29.5</v>
      </c>
      <c r="C121">
        <f>IF((C120+Benutzeroberfläche!$C$9)&gt;Benutzeroberfläche!$C$5,0,IF(B121+Benutzeroberfläche!$C$8-1&lt;=Benutzeroberfläche!$C$5,IF(INT($A121/Benutzeroberfläche!$C$10)=$A121/Benutzeroberfläche!$C$10,C120+Benutzeroberfläche!$C$9,C120),""))</f>
        <v>49.5</v>
      </c>
      <c r="E121">
        <f>IF((B120+Benutzeroberfläche!$C$9)&gt;Benutzeroberfläche!$C$5,0,IF(A121+Benutzeroberfläche!$C$8-1&lt;=Benutzeroberfläche!$C$5,IF(INT($A121/Benutzeroberfläche!$C$10)=$A121/Benutzeroberfläche!$C$10,B120+Benutzeroberfläche!$C$9,B120),""))</f>
        <v>29.5</v>
      </c>
      <c r="F121">
        <f>(B120+Benutzeroberfläche!$C$9)</f>
        <v>29.5</v>
      </c>
      <c r="G121" t="s">
        <v>25</v>
      </c>
      <c r="H121">
        <f>Benutzeroberfläche!$C$5</f>
        <v>180</v>
      </c>
      <c r="I121">
        <v>0</v>
      </c>
      <c r="J121" t="s">
        <v>26</v>
      </c>
      <c r="K121">
        <f>A121+Benutzeroberfläche!$C$8-1</f>
        <v>157</v>
      </c>
      <c r="L121" t="s">
        <v>29</v>
      </c>
      <c r="M121">
        <f>Benutzeroberfläche!$C$5</f>
        <v>180</v>
      </c>
      <c r="N121" t="s">
        <v>26</v>
      </c>
      <c r="O121">
        <f>INT($A121/Benutzeroberfläche!$C$10)</f>
        <v>59</v>
      </c>
      <c r="P121" t="s">
        <v>30</v>
      </c>
      <c r="Q121">
        <f>$A121-1/Benutzeroberfläche!$C$10</f>
        <v>117.5</v>
      </c>
      <c r="R121" t="s">
        <v>267</v>
      </c>
      <c r="S121" t="s">
        <v>268</v>
      </c>
      <c r="T121" t="s">
        <v>34</v>
      </c>
    </row>
    <row r="122" spans="1:20" x14ac:dyDescent="0.25">
      <c r="A122">
        <v>119</v>
      </c>
      <c r="B122">
        <f>IF(A122&lt;Benutzeroberfläche!$C$14,IF((B121+Benutzeroberfläche!$C$9)&gt;Benutzeroberfläche!$C$5+Benutzeroberfläche!$C$9-Benutzeroberfläche!$C$9*Benutzeroberfläche!$C$8,0,IF(A122+Benutzeroberfläche!$C$8-1&lt;=Benutzeroberfläche!$C$5,IF(INT($A122/Benutzeroberfläche!$C$10)=$A122/Benutzeroberfläche!$C$10,B121+Benutzeroberfläche!$C$9,B121),"")),"")</f>
        <v>29.5</v>
      </c>
      <c r="C122">
        <f>IF((C121+Benutzeroberfläche!$C$9)&gt;Benutzeroberfläche!$C$5,0,IF(B122+Benutzeroberfläche!$C$8-1&lt;=Benutzeroberfläche!$C$5,IF(INT($A122/Benutzeroberfläche!$C$10)=$A122/Benutzeroberfläche!$C$10,C121+Benutzeroberfläche!$C$9,C121),""))</f>
        <v>49.5</v>
      </c>
      <c r="E122">
        <f>IF((B121+Benutzeroberfläche!$C$9)&gt;Benutzeroberfläche!$C$5,0,IF(A122+Benutzeroberfläche!$C$8-1&lt;=Benutzeroberfläche!$C$5,IF(INT($A122/Benutzeroberfläche!$C$10)=$A122/Benutzeroberfläche!$C$10,B121+Benutzeroberfläche!$C$9,B121),""))</f>
        <v>29.5</v>
      </c>
      <c r="F122">
        <f>(B121+Benutzeroberfläche!$C$9)</f>
        <v>30</v>
      </c>
      <c r="G122" t="s">
        <v>25</v>
      </c>
      <c r="H122">
        <f>Benutzeroberfläche!$C$5</f>
        <v>180</v>
      </c>
      <c r="I122">
        <v>0</v>
      </c>
      <c r="J122" t="s">
        <v>26</v>
      </c>
      <c r="K122">
        <f>A122+Benutzeroberfläche!$C$8-1</f>
        <v>158</v>
      </c>
      <c r="L122" t="s">
        <v>29</v>
      </c>
      <c r="M122">
        <f>Benutzeroberfläche!$C$5</f>
        <v>180</v>
      </c>
      <c r="N122" t="s">
        <v>26</v>
      </c>
      <c r="O122">
        <f>INT($A122/Benutzeroberfläche!$C$10)</f>
        <v>59</v>
      </c>
      <c r="P122" t="s">
        <v>30</v>
      </c>
      <c r="Q122">
        <f>$A122-1/Benutzeroberfläche!$C$10</f>
        <v>118.5</v>
      </c>
      <c r="R122" t="s">
        <v>269</v>
      </c>
      <c r="S122" t="s">
        <v>270</v>
      </c>
      <c r="T122" t="s">
        <v>34</v>
      </c>
    </row>
    <row r="123" spans="1:20" x14ac:dyDescent="0.25">
      <c r="A123">
        <v>120</v>
      </c>
      <c r="B123">
        <f>IF(A123&lt;Benutzeroberfläche!$C$14,IF((B122+Benutzeroberfläche!$C$9)&gt;Benutzeroberfläche!$C$5+Benutzeroberfläche!$C$9-Benutzeroberfläche!$C$9*Benutzeroberfläche!$C$8,0,IF(A123+Benutzeroberfläche!$C$8-1&lt;=Benutzeroberfläche!$C$5,IF(INT($A123/Benutzeroberfläche!$C$10)=$A123/Benutzeroberfläche!$C$10,B122+Benutzeroberfläche!$C$9,B122),"")),"")</f>
        <v>30</v>
      </c>
      <c r="C123">
        <f>IF((C122+Benutzeroberfläche!$C$9)&gt;Benutzeroberfläche!$C$5,0,IF(B123+Benutzeroberfläche!$C$8-1&lt;=Benutzeroberfläche!$C$5,IF(INT($A123/Benutzeroberfläche!$C$10)=$A123/Benutzeroberfläche!$C$10,C122+Benutzeroberfläche!$C$9,C122),""))</f>
        <v>50</v>
      </c>
      <c r="E123">
        <f>IF((B122+Benutzeroberfläche!$C$9)&gt;Benutzeroberfläche!$C$5,0,IF(A123+Benutzeroberfläche!$C$8-1&lt;=Benutzeroberfläche!$C$5,IF(INT($A123/Benutzeroberfläche!$C$10)=$A123/Benutzeroberfläche!$C$10,B122+Benutzeroberfläche!$C$9,B122),""))</f>
        <v>30</v>
      </c>
      <c r="F123">
        <f>(B122+Benutzeroberfläche!$C$9)</f>
        <v>30</v>
      </c>
      <c r="G123" t="s">
        <v>25</v>
      </c>
      <c r="H123">
        <f>Benutzeroberfläche!$C$5</f>
        <v>180</v>
      </c>
      <c r="I123">
        <v>0</v>
      </c>
      <c r="J123" t="s">
        <v>26</v>
      </c>
      <c r="K123">
        <f>A123+Benutzeroberfläche!$C$8-1</f>
        <v>159</v>
      </c>
      <c r="L123" t="s">
        <v>29</v>
      </c>
      <c r="M123">
        <f>Benutzeroberfläche!$C$5</f>
        <v>180</v>
      </c>
      <c r="N123" t="s">
        <v>26</v>
      </c>
      <c r="O123">
        <f>INT($A123/Benutzeroberfläche!$C$10)</f>
        <v>60</v>
      </c>
      <c r="P123" t="s">
        <v>30</v>
      </c>
      <c r="Q123">
        <f>$A123-1/Benutzeroberfläche!$C$10</f>
        <v>119.5</v>
      </c>
      <c r="R123" t="s">
        <v>271</v>
      </c>
      <c r="S123" t="s">
        <v>272</v>
      </c>
      <c r="T123" t="s">
        <v>34</v>
      </c>
    </row>
    <row r="124" spans="1:20" x14ac:dyDescent="0.25">
      <c r="A124">
        <v>121</v>
      </c>
      <c r="B124">
        <f>IF(A124&lt;Benutzeroberfläche!$C$14,IF((B123+Benutzeroberfläche!$C$9)&gt;Benutzeroberfläche!$C$5+Benutzeroberfläche!$C$9-Benutzeroberfläche!$C$9*Benutzeroberfläche!$C$8,0,IF(A124+Benutzeroberfläche!$C$8-1&lt;=Benutzeroberfläche!$C$5,IF(INT($A124/Benutzeroberfläche!$C$10)=$A124/Benutzeroberfläche!$C$10,B123+Benutzeroberfläche!$C$9,B123),"")),"")</f>
        <v>30</v>
      </c>
      <c r="C124">
        <f>IF((C123+Benutzeroberfläche!$C$9)&gt;Benutzeroberfläche!$C$5,0,IF(B124+Benutzeroberfläche!$C$8-1&lt;=Benutzeroberfläche!$C$5,IF(INT($A124/Benutzeroberfläche!$C$10)=$A124/Benutzeroberfläche!$C$10,C123+Benutzeroberfläche!$C$9,C123),""))</f>
        <v>50</v>
      </c>
      <c r="E124">
        <f>IF((B123+Benutzeroberfläche!$C$9)&gt;Benutzeroberfläche!$C$5,0,IF(A124+Benutzeroberfläche!$C$8-1&lt;=Benutzeroberfläche!$C$5,IF(INT($A124/Benutzeroberfläche!$C$10)=$A124/Benutzeroberfläche!$C$10,B123+Benutzeroberfläche!$C$9,B123),""))</f>
        <v>30</v>
      </c>
      <c r="F124">
        <f>(B123+Benutzeroberfläche!$C$9)</f>
        <v>30.5</v>
      </c>
      <c r="G124" t="s">
        <v>25</v>
      </c>
      <c r="H124">
        <f>Benutzeroberfläche!$C$5</f>
        <v>180</v>
      </c>
      <c r="I124">
        <v>0</v>
      </c>
      <c r="J124" t="s">
        <v>26</v>
      </c>
      <c r="K124">
        <f>A124+Benutzeroberfläche!$C$8-1</f>
        <v>160</v>
      </c>
      <c r="L124" t="s">
        <v>29</v>
      </c>
      <c r="M124">
        <f>Benutzeroberfläche!$C$5</f>
        <v>180</v>
      </c>
      <c r="N124" t="s">
        <v>26</v>
      </c>
      <c r="O124">
        <f>INT($A124/Benutzeroberfläche!$C$10)</f>
        <v>60</v>
      </c>
      <c r="P124" t="s">
        <v>30</v>
      </c>
      <c r="Q124">
        <f>$A124-1/Benutzeroberfläche!$C$10</f>
        <v>120.5</v>
      </c>
      <c r="R124" t="s">
        <v>273</v>
      </c>
      <c r="S124" t="s">
        <v>274</v>
      </c>
      <c r="T124" t="s">
        <v>34</v>
      </c>
    </row>
    <row r="125" spans="1:20" x14ac:dyDescent="0.25">
      <c r="A125">
        <v>122</v>
      </c>
      <c r="B125">
        <f>IF(A125&lt;Benutzeroberfläche!$C$14,IF((B124+Benutzeroberfläche!$C$9)&gt;Benutzeroberfläche!$C$5+Benutzeroberfläche!$C$9-Benutzeroberfläche!$C$9*Benutzeroberfläche!$C$8,0,IF(A125+Benutzeroberfläche!$C$8-1&lt;=Benutzeroberfläche!$C$5,IF(INT($A125/Benutzeroberfläche!$C$10)=$A125/Benutzeroberfläche!$C$10,B124+Benutzeroberfläche!$C$9,B124),"")),"")</f>
        <v>30.5</v>
      </c>
      <c r="C125">
        <f>IF((C124+Benutzeroberfläche!$C$9)&gt;Benutzeroberfläche!$C$5,0,IF(B125+Benutzeroberfläche!$C$8-1&lt;=Benutzeroberfläche!$C$5,IF(INT($A125/Benutzeroberfläche!$C$10)=$A125/Benutzeroberfläche!$C$10,C124+Benutzeroberfläche!$C$9,C124),""))</f>
        <v>50.5</v>
      </c>
      <c r="E125">
        <f>IF((B124+Benutzeroberfläche!$C$9)&gt;Benutzeroberfläche!$C$5,0,IF(A125+Benutzeroberfläche!$C$8-1&lt;=Benutzeroberfläche!$C$5,IF(INT($A125/Benutzeroberfläche!$C$10)=$A125/Benutzeroberfläche!$C$10,B124+Benutzeroberfläche!$C$9,B124),""))</f>
        <v>30.5</v>
      </c>
      <c r="F125">
        <f>(B124+Benutzeroberfläche!$C$9)</f>
        <v>30.5</v>
      </c>
      <c r="G125" t="s">
        <v>25</v>
      </c>
      <c r="H125">
        <f>Benutzeroberfläche!$C$5</f>
        <v>180</v>
      </c>
      <c r="I125">
        <v>0</v>
      </c>
      <c r="J125" t="s">
        <v>26</v>
      </c>
      <c r="K125">
        <f>A125+Benutzeroberfläche!$C$8-1</f>
        <v>161</v>
      </c>
      <c r="L125" t="s">
        <v>29</v>
      </c>
      <c r="M125">
        <f>Benutzeroberfläche!$C$5</f>
        <v>180</v>
      </c>
      <c r="N125" t="s">
        <v>26</v>
      </c>
      <c r="O125">
        <f>INT($A125/Benutzeroberfläche!$C$10)</f>
        <v>61</v>
      </c>
      <c r="P125" t="s">
        <v>30</v>
      </c>
      <c r="Q125">
        <f>$A125-1/Benutzeroberfläche!$C$10</f>
        <v>121.5</v>
      </c>
      <c r="R125" t="s">
        <v>275</v>
      </c>
      <c r="S125" t="s">
        <v>276</v>
      </c>
      <c r="T125" t="s">
        <v>34</v>
      </c>
    </row>
    <row r="126" spans="1:20" x14ac:dyDescent="0.25">
      <c r="A126">
        <v>123</v>
      </c>
      <c r="B126">
        <f>IF(A126&lt;Benutzeroberfläche!$C$14,IF((B125+Benutzeroberfläche!$C$9)&gt;Benutzeroberfläche!$C$5+Benutzeroberfläche!$C$9-Benutzeroberfläche!$C$9*Benutzeroberfläche!$C$8,0,IF(A126+Benutzeroberfläche!$C$8-1&lt;=Benutzeroberfläche!$C$5,IF(INT($A126/Benutzeroberfläche!$C$10)=$A126/Benutzeroberfläche!$C$10,B125+Benutzeroberfläche!$C$9,B125),"")),"")</f>
        <v>30.5</v>
      </c>
      <c r="C126">
        <f>IF((C125+Benutzeroberfläche!$C$9)&gt;Benutzeroberfläche!$C$5,0,IF(B126+Benutzeroberfläche!$C$8-1&lt;=Benutzeroberfläche!$C$5,IF(INT($A126/Benutzeroberfläche!$C$10)=$A126/Benutzeroberfläche!$C$10,C125+Benutzeroberfläche!$C$9,C125),""))</f>
        <v>50.5</v>
      </c>
      <c r="E126">
        <f>IF((B125+Benutzeroberfläche!$C$9)&gt;Benutzeroberfläche!$C$5,0,IF(A126+Benutzeroberfläche!$C$8-1&lt;=Benutzeroberfläche!$C$5,IF(INT($A126/Benutzeroberfläche!$C$10)=$A126/Benutzeroberfläche!$C$10,B125+Benutzeroberfläche!$C$9,B125),""))</f>
        <v>30.5</v>
      </c>
      <c r="F126">
        <f>(B125+Benutzeroberfläche!$C$9)</f>
        <v>31</v>
      </c>
      <c r="G126" t="s">
        <v>25</v>
      </c>
      <c r="H126">
        <f>Benutzeroberfläche!$C$5</f>
        <v>180</v>
      </c>
      <c r="I126">
        <v>0</v>
      </c>
      <c r="J126" t="s">
        <v>26</v>
      </c>
      <c r="K126">
        <f>A126+Benutzeroberfläche!$C$8-1</f>
        <v>162</v>
      </c>
      <c r="L126" t="s">
        <v>29</v>
      </c>
      <c r="M126">
        <f>Benutzeroberfläche!$C$5</f>
        <v>180</v>
      </c>
      <c r="N126" t="s">
        <v>26</v>
      </c>
      <c r="O126">
        <f>INT($A126/Benutzeroberfläche!$C$10)</f>
        <v>61</v>
      </c>
      <c r="P126" t="s">
        <v>30</v>
      </c>
      <c r="Q126">
        <f>$A126-1/Benutzeroberfläche!$C$10</f>
        <v>122.5</v>
      </c>
      <c r="R126" t="s">
        <v>277</v>
      </c>
      <c r="S126" t="s">
        <v>278</v>
      </c>
      <c r="T126" t="s">
        <v>34</v>
      </c>
    </row>
    <row r="127" spans="1:20" x14ac:dyDescent="0.25">
      <c r="A127">
        <v>124</v>
      </c>
      <c r="B127">
        <f>IF(A127&lt;Benutzeroberfläche!$C$14,IF((B126+Benutzeroberfläche!$C$9)&gt;Benutzeroberfläche!$C$5+Benutzeroberfläche!$C$9-Benutzeroberfläche!$C$9*Benutzeroberfläche!$C$8,0,IF(A127+Benutzeroberfläche!$C$8-1&lt;=Benutzeroberfläche!$C$5,IF(INT($A127/Benutzeroberfläche!$C$10)=$A127/Benutzeroberfläche!$C$10,B126+Benutzeroberfläche!$C$9,B126),"")),"")</f>
        <v>31</v>
      </c>
      <c r="C127">
        <f>IF((C126+Benutzeroberfläche!$C$9)&gt;Benutzeroberfläche!$C$5,0,IF(B127+Benutzeroberfläche!$C$8-1&lt;=Benutzeroberfläche!$C$5,IF(INT($A127/Benutzeroberfläche!$C$10)=$A127/Benutzeroberfläche!$C$10,C126+Benutzeroberfläche!$C$9,C126),""))</f>
        <v>51</v>
      </c>
      <c r="E127">
        <f>IF((B126+Benutzeroberfläche!$C$9)&gt;Benutzeroberfläche!$C$5,0,IF(A127+Benutzeroberfläche!$C$8-1&lt;=Benutzeroberfläche!$C$5,IF(INT($A127/Benutzeroberfläche!$C$10)=$A127/Benutzeroberfläche!$C$10,B126+Benutzeroberfläche!$C$9,B126),""))</f>
        <v>31</v>
      </c>
      <c r="F127">
        <f>(B126+Benutzeroberfläche!$C$9)</f>
        <v>31</v>
      </c>
      <c r="G127" t="s">
        <v>25</v>
      </c>
      <c r="H127">
        <f>Benutzeroberfläche!$C$5</f>
        <v>180</v>
      </c>
      <c r="I127">
        <v>0</v>
      </c>
      <c r="J127" t="s">
        <v>26</v>
      </c>
      <c r="K127">
        <f>A127+Benutzeroberfläche!$C$8-1</f>
        <v>163</v>
      </c>
      <c r="L127" t="s">
        <v>29</v>
      </c>
      <c r="M127">
        <f>Benutzeroberfläche!$C$5</f>
        <v>180</v>
      </c>
      <c r="N127" t="s">
        <v>26</v>
      </c>
      <c r="O127">
        <f>INT($A127/Benutzeroberfläche!$C$10)</f>
        <v>62</v>
      </c>
      <c r="P127" t="s">
        <v>30</v>
      </c>
      <c r="Q127">
        <f>$A127-1/Benutzeroberfläche!$C$10</f>
        <v>123.5</v>
      </c>
      <c r="R127" t="s">
        <v>279</v>
      </c>
      <c r="S127" t="s">
        <v>280</v>
      </c>
      <c r="T127" t="s">
        <v>34</v>
      </c>
    </row>
    <row r="128" spans="1:20" x14ac:dyDescent="0.25">
      <c r="A128">
        <v>125</v>
      </c>
      <c r="B128">
        <f>IF(A128&lt;Benutzeroberfläche!$C$14,IF((B127+Benutzeroberfläche!$C$9)&gt;Benutzeroberfläche!$C$5+Benutzeroberfläche!$C$9-Benutzeroberfläche!$C$9*Benutzeroberfläche!$C$8,0,IF(A128+Benutzeroberfläche!$C$8-1&lt;=Benutzeroberfläche!$C$5,IF(INT($A128/Benutzeroberfläche!$C$10)=$A128/Benutzeroberfläche!$C$10,B127+Benutzeroberfläche!$C$9,B127),"")),"")</f>
        <v>31</v>
      </c>
      <c r="C128">
        <f>IF((C127+Benutzeroberfläche!$C$9)&gt;Benutzeroberfläche!$C$5,0,IF(B128+Benutzeroberfläche!$C$8-1&lt;=Benutzeroberfläche!$C$5,IF(INT($A128/Benutzeroberfläche!$C$10)=$A128/Benutzeroberfläche!$C$10,C127+Benutzeroberfläche!$C$9,C127),""))</f>
        <v>51</v>
      </c>
      <c r="E128">
        <f>IF((B127+Benutzeroberfläche!$C$9)&gt;Benutzeroberfläche!$C$5,0,IF(A128+Benutzeroberfläche!$C$8-1&lt;=Benutzeroberfläche!$C$5,IF(INT($A128/Benutzeroberfläche!$C$10)=$A128/Benutzeroberfläche!$C$10,B127+Benutzeroberfläche!$C$9,B127),""))</f>
        <v>31</v>
      </c>
      <c r="F128">
        <f>(B127+Benutzeroberfläche!$C$9)</f>
        <v>31.5</v>
      </c>
      <c r="G128" t="s">
        <v>25</v>
      </c>
      <c r="H128">
        <f>Benutzeroberfläche!$C$5</f>
        <v>180</v>
      </c>
      <c r="I128">
        <v>0</v>
      </c>
      <c r="J128" t="s">
        <v>26</v>
      </c>
      <c r="K128">
        <f>A128+Benutzeroberfläche!$C$8-1</f>
        <v>164</v>
      </c>
      <c r="L128" t="s">
        <v>29</v>
      </c>
      <c r="M128">
        <f>Benutzeroberfläche!$C$5</f>
        <v>180</v>
      </c>
      <c r="N128" t="s">
        <v>26</v>
      </c>
      <c r="O128">
        <f>INT($A128/Benutzeroberfläche!$C$10)</f>
        <v>62</v>
      </c>
      <c r="P128" t="s">
        <v>30</v>
      </c>
      <c r="Q128">
        <f>$A128-1/Benutzeroberfläche!$C$10</f>
        <v>124.5</v>
      </c>
      <c r="R128" t="s">
        <v>281</v>
      </c>
      <c r="S128" t="s">
        <v>282</v>
      </c>
      <c r="T128" t="s">
        <v>34</v>
      </c>
    </row>
    <row r="129" spans="1:20" x14ac:dyDescent="0.25">
      <c r="A129">
        <v>126</v>
      </c>
      <c r="B129">
        <f>IF(A129&lt;Benutzeroberfläche!$C$14,IF((B128+Benutzeroberfläche!$C$9)&gt;Benutzeroberfläche!$C$5+Benutzeroberfläche!$C$9-Benutzeroberfläche!$C$9*Benutzeroberfläche!$C$8,0,IF(A129+Benutzeroberfläche!$C$8-1&lt;=Benutzeroberfläche!$C$5,IF(INT($A129/Benutzeroberfläche!$C$10)=$A129/Benutzeroberfläche!$C$10,B128+Benutzeroberfläche!$C$9,B128),"")),"")</f>
        <v>31.5</v>
      </c>
      <c r="C129">
        <f>IF((C128+Benutzeroberfläche!$C$9)&gt;Benutzeroberfläche!$C$5,0,IF(B129+Benutzeroberfläche!$C$8-1&lt;=Benutzeroberfläche!$C$5,IF(INT($A129/Benutzeroberfläche!$C$10)=$A129/Benutzeroberfläche!$C$10,C128+Benutzeroberfläche!$C$9,C128),""))</f>
        <v>51.5</v>
      </c>
      <c r="E129">
        <f>IF((B128+Benutzeroberfläche!$C$9)&gt;Benutzeroberfläche!$C$5,0,IF(A129+Benutzeroberfläche!$C$8-1&lt;=Benutzeroberfläche!$C$5,IF(INT($A129/Benutzeroberfläche!$C$10)=$A129/Benutzeroberfläche!$C$10,B128+Benutzeroberfläche!$C$9,B128),""))</f>
        <v>31.5</v>
      </c>
      <c r="F129">
        <f>(B128+Benutzeroberfläche!$C$9)</f>
        <v>31.5</v>
      </c>
      <c r="G129" t="s">
        <v>25</v>
      </c>
      <c r="H129">
        <f>Benutzeroberfläche!$C$5</f>
        <v>180</v>
      </c>
      <c r="I129">
        <v>0</v>
      </c>
      <c r="J129" t="s">
        <v>26</v>
      </c>
      <c r="K129">
        <f>A129+Benutzeroberfläche!$C$8-1</f>
        <v>165</v>
      </c>
      <c r="L129" t="s">
        <v>29</v>
      </c>
      <c r="M129">
        <f>Benutzeroberfläche!$C$5</f>
        <v>180</v>
      </c>
      <c r="N129" t="s">
        <v>26</v>
      </c>
      <c r="O129">
        <f>INT($A129/Benutzeroberfläche!$C$10)</f>
        <v>63</v>
      </c>
      <c r="P129" t="s">
        <v>30</v>
      </c>
      <c r="Q129">
        <f>$A129-1/Benutzeroberfläche!$C$10</f>
        <v>125.5</v>
      </c>
      <c r="R129" t="s">
        <v>283</v>
      </c>
      <c r="S129" t="s">
        <v>284</v>
      </c>
      <c r="T129" t="s">
        <v>34</v>
      </c>
    </row>
    <row r="130" spans="1:20" x14ac:dyDescent="0.25">
      <c r="A130">
        <v>127</v>
      </c>
      <c r="B130">
        <f>IF(A130&lt;Benutzeroberfläche!$C$14,IF((B129+Benutzeroberfläche!$C$9)&gt;Benutzeroberfläche!$C$5+Benutzeroberfläche!$C$9-Benutzeroberfläche!$C$9*Benutzeroberfläche!$C$8,0,IF(A130+Benutzeroberfläche!$C$8-1&lt;=Benutzeroberfläche!$C$5,IF(INT($A130/Benutzeroberfläche!$C$10)=$A130/Benutzeroberfläche!$C$10,B129+Benutzeroberfläche!$C$9,B129),"")),"")</f>
        <v>31.5</v>
      </c>
      <c r="C130">
        <f>IF((C129+Benutzeroberfläche!$C$9)&gt;Benutzeroberfläche!$C$5,0,IF(B130+Benutzeroberfläche!$C$8-1&lt;=Benutzeroberfläche!$C$5,IF(INT($A130/Benutzeroberfläche!$C$10)=$A130/Benutzeroberfläche!$C$10,C129+Benutzeroberfläche!$C$9,C129),""))</f>
        <v>51.5</v>
      </c>
      <c r="E130">
        <f>IF((B129+Benutzeroberfläche!$C$9)&gt;Benutzeroberfläche!$C$5,0,IF(A130+Benutzeroberfläche!$C$8-1&lt;=Benutzeroberfläche!$C$5,IF(INT($A130/Benutzeroberfläche!$C$10)=$A130/Benutzeroberfläche!$C$10,B129+Benutzeroberfläche!$C$9,B129),""))</f>
        <v>31.5</v>
      </c>
      <c r="F130">
        <f>(B129+Benutzeroberfläche!$C$9)</f>
        <v>32</v>
      </c>
      <c r="G130" t="s">
        <v>25</v>
      </c>
      <c r="H130">
        <f>Benutzeroberfläche!$C$5</f>
        <v>180</v>
      </c>
      <c r="I130">
        <v>0</v>
      </c>
      <c r="J130" t="s">
        <v>26</v>
      </c>
      <c r="K130">
        <f>A130+Benutzeroberfläche!$C$8-1</f>
        <v>166</v>
      </c>
      <c r="L130" t="s">
        <v>29</v>
      </c>
      <c r="M130">
        <f>Benutzeroberfläche!$C$5</f>
        <v>180</v>
      </c>
      <c r="N130" t="s">
        <v>26</v>
      </c>
      <c r="O130">
        <f>INT($A130/Benutzeroberfläche!$C$10)</f>
        <v>63</v>
      </c>
      <c r="P130" t="s">
        <v>30</v>
      </c>
      <c r="Q130">
        <f>$A130-1/Benutzeroberfläche!$C$10</f>
        <v>126.5</v>
      </c>
      <c r="R130" t="s">
        <v>285</v>
      </c>
      <c r="S130" t="s">
        <v>286</v>
      </c>
      <c r="T130" t="s">
        <v>34</v>
      </c>
    </row>
    <row r="131" spans="1:20" x14ac:dyDescent="0.25">
      <c r="A131">
        <v>128</v>
      </c>
      <c r="B131">
        <f>IF(A131&lt;Benutzeroberfläche!$C$14,IF((B130+Benutzeroberfläche!$C$9)&gt;Benutzeroberfläche!$C$5+Benutzeroberfläche!$C$9-Benutzeroberfläche!$C$9*Benutzeroberfläche!$C$8,0,IF(A131+Benutzeroberfläche!$C$8-1&lt;=Benutzeroberfläche!$C$5,IF(INT($A131/Benutzeroberfläche!$C$10)=$A131/Benutzeroberfläche!$C$10,B130+Benutzeroberfläche!$C$9,B130),"")),"")</f>
        <v>32</v>
      </c>
      <c r="C131">
        <f>IF((C130+Benutzeroberfläche!$C$9)&gt;Benutzeroberfläche!$C$5,0,IF(B131+Benutzeroberfläche!$C$8-1&lt;=Benutzeroberfläche!$C$5,IF(INT($A131/Benutzeroberfläche!$C$10)=$A131/Benutzeroberfläche!$C$10,C130+Benutzeroberfläche!$C$9,C130),""))</f>
        <v>52</v>
      </c>
      <c r="E131">
        <f>IF((B130+Benutzeroberfläche!$C$9)&gt;Benutzeroberfläche!$C$5,0,IF(A131+Benutzeroberfläche!$C$8-1&lt;=Benutzeroberfläche!$C$5,IF(INT($A131/Benutzeroberfläche!$C$10)=$A131/Benutzeroberfläche!$C$10,B130+Benutzeroberfläche!$C$9,B130),""))</f>
        <v>32</v>
      </c>
      <c r="F131">
        <f>(B130+Benutzeroberfläche!$C$9)</f>
        <v>32</v>
      </c>
      <c r="G131" t="s">
        <v>25</v>
      </c>
      <c r="H131">
        <f>Benutzeroberfläche!$C$5</f>
        <v>180</v>
      </c>
      <c r="I131">
        <v>0</v>
      </c>
      <c r="J131" t="s">
        <v>26</v>
      </c>
      <c r="K131">
        <f>A131+Benutzeroberfläche!$C$8-1</f>
        <v>167</v>
      </c>
      <c r="L131" t="s">
        <v>29</v>
      </c>
      <c r="M131">
        <f>Benutzeroberfläche!$C$5</f>
        <v>180</v>
      </c>
      <c r="N131" t="s">
        <v>26</v>
      </c>
      <c r="O131">
        <f>INT($A131/Benutzeroberfläche!$C$10)</f>
        <v>64</v>
      </c>
      <c r="P131" t="s">
        <v>30</v>
      </c>
      <c r="Q131">
        <f>$A131-1/Benutzeroberfläche!$C$10</f>
        <v>127.5</v>
      </c>
      <c r="R131" t="s">
        <v>287</v>
      </c>
      <c r="S131" t="s">
        <v>288</v>
      </c>
      <c r="T131" t="s">
        <v>34</v>
      </c>
    </row>
    <row r="132" spans="1:20" x14ac:dyDescent="0.25">
      <c r="A132">
        <v>129</v>
      </c>
      <c r="B132">
        <f>IF(A132&lt;Benutzeroberfläche!$C$14,IF((B131+Benutzeroberfläche!$C$9)&gt;Benutzeroberfläche!$C$5+Benutzeroberfläche!$C$9-Benutzeroberfläche!$C$9*Benutzeroberfläche!$C$8,0,IF(A132+Benutzeroberfläche!$C$8-1&lt;=Benutzeroberfläche!$C$5,IF(INT($A132/Benutzeroberfläche!$C$10)=$A132/Benutzeroberfläche!$C$10,B131+Benutzeroberfläche!$C$9,B131),"")),"")</f>
        <v>32</v>
      </c>
      <c r="C132">
        <f>IF((C131+Benutzeroberfläche!$C$9)&gt;Benutzeroberfläche!$C$5,0,IF(B132+Benutzeroberfläche!$C$8-1&lt;=Benutzeroberfläche!$C$5,IF(INT($A132/Benutzeroberfläche!$C$10)=$A132/Benutzeroberfläche!$C$10,C131+Benutzeroberfläche!$C$9,C131),""))</f>
        <v>52</v>
      </c>
      <c r="E132">
        <f>IF((B131+Benutzeroberfläche!$C$9)&gt;Benutzeroberfläche!$C$5,0,IF(A132+Benutzeroberfläche!$C$8-1&lt;=Benutzeroberfläche!$C$5,IF(INT($A132/Benutzeroberfläche!$C$10)=$A132/Benutzeroberfläche!$C$10,B131+Benutzeroberfläche!$C$9,B131),""))</f>
        <v>32</v>
      </c>
      <c r="F132">
        <f>(B131+Benutzeroberfläche!$C$9)</f>
        <v>32.5</v>
      </c>
      <c r="G132" t="s">
        <v>25</v>
      </c>
      <c r="H132">
        <f>Benutzeroberfläche!$C$5</f>
        <v>180</v>
      </c>
      <c r="I132">
        <v>0</v>
      </c>
      <c r="J132" t="s">
        <v>26</v>
      </c>
      <c r="K132">
        <f>A132+Benutzeroberfläche!$C$8-1</f>
        <v>168</v>
      </c>
      <c r="L132" t="s">
        <v>29</v>
      </c>
      <c r="M132">
        <f>Benutzeroberfläche!$C$5</f>
        <v>180</v>
      </c>
      <c r="N132" t="s">
        <v>26</v>
      </c>
      <c r="O132">
        <f>INT($A132/Benutzeroberfläche!$C$10)</f>
        <v>64</v>
      </c>
      <c r="P132" t="s">
        <v>30</v>
      </c>
      <c r="Q132">
        <f>$A132-1/Benutzeroberfläche!$C$10</f>
        <v>128.5</v>
      </c>
      <c r="R132" t="s">
        <v>289</v>
      </c>
      <c r="S132" t="s">
        <v>290</v>
      </c>
      <c r="T132" t="s">
        <v>34</v>
      </c>
    </row>
    <row r="133" spans="1:20" x14ac:dyDescent="0.25">
      <c r="A133">
        <v>130</v>
      </c>
      <c r="B133">
        <f>IF(A133&lt;Benutzeroberfläche!$C$14,IF((B132+Benutzeroberfläche!$C$9)&gt;Benutzeroberfläche!$C$5+Benutzeroberfläche!$C$9-Benutzeroberfläche!$C$9*Benutzeroberfläche!$C$8,0,IF(A133+Benutzeroberfläche!$C$8-1&lt;=Benutzeroberfläche!$C$5,IF(INT($A133/Benutzeroberfläche!$C$10)=$A133/Benutzeroberfläche!$C$10,B132+Benutzeroberfläche!$C$9,B132),"")),"")</f>
        <v>32.5</v>
      </c>
      <c r="C133">
        <f>IF((C132+Benutzeroberfläche!$C$9)&gt;Benutzeroberfläche!$C$5,0,IF(B133+Benutzeroberfläche!$C$8-1&lt;=Benutzeroberfläche!$C$5,IF(INT($A133/Benutzeroberfläche!$C$10)=$A133/Benutzeroberfläche!$C$10,C132+Benutzeroberfläche!$C$9,C132),""))</f>
        <v>52.5</v>
      </c>
      <c r="E133">
        <f>IF((B132+Benutzeroberfläche!$C$9)&gt;Benutzeroberfläche!$C$5,0,IF(A133+Benutzeroberfläche!$C$8-1&lt;=Benutzeroberfläche!$C$5,IF(INT($A133/Benutzeroberfläche!$C$10)=$A133/Benutzeroberfläche!$C$10,B132+Benutzeroberfläche!$C$9,B132),""))</f>
        <v>32.5</v>
      </c>
      <c r="F133">
        <f>(B132+Benutzeroberfläche!$C$9)</f>
        <v>32.5</v>
      </c>
      <c r="G133" t="s">
        <v>25</v>
      </c>
      <c r="H133">
        <f>Benutzeroberfläche!$C$5</f>
        <v>180</v>
      </c>
      <c r="I133">
        <v>0</v>
      </c>
      <c r="J133" t="s">
        <v>26</v>
      </c>
      <c r="K133">
        <f>A133+Benutzeroberfläche!$C$8-1</f>
        <v>169</v>
      </c>
      <c r="L133" t="s">
        <v>29</v>
      </c>
      <c r="M133">
        <f>Benutzeroberfläche!$C$5</f>
        <v>180</v>
      </c>
      <c r="N133" t="s">
        <v>26</v>
      </c>
      <c r="O133">
        <f>INT($A133/Benutzeroberfläche!$C$10)</f>
        <v>65</v>
      </c>
      <c r="P133" t="s">
        <v>30</v>
      </c>
      <c r="Q133">
        <f>$A133-1/Benutzeroberfläche!$C$10</f>
        <v>129.5</v>
      </c>
      <c r="R133" t="s">
        <v>291</v>
      </c>
      <c r="S133" t="s">
        <v>292</v>
      </c>
      <c r="T133" t="s">
        <v>34</v>
      </c>
    </row>
    <row r="134" spans="1:20" x14ac:dyDescent="0.25">
      <c r="A134">
        <v>131</v>
      </c>
      <c r="B134">
        <f>IF(A134&lt;Benutzeroberfläche!$C$14,IF((B133+Benutzeroberfläche!$C$9)&gt;Benutzeroberfläche!$C$5+Benutzeroberfläche!$C$9-Benutzeroberfläche!$C$9*Benutzeroberfläche!$C$8,0,IF(A134+Benutzeroberfläche!$C$8-1&lt;=Benutzeroberfläche!$C$5,IF(INT($A134/Benutzeroberfläche!$C$10)=$A134/Benutzeroberfläche!$C$10,B133+Benutzeroberfläche!$C$9,B133),"")),"")</f>
        <v>32.5</v>
      </c>
      <c r="C134">
        <f>IF((C133+Benutzeroberfläche!$C$9)&gt;Benutzeroberfläche!$C$5,0,IF(B134+Benutzeroberfläche!$C$8-1&lt;=Benutzeroberfläche!$C$5,IF(INT($A134/Benutzeroberfläche!$C$10)=$A134/Benutzeroberfläche!$C$10,C133+Benutzeroberfläche!$C$9,C133),""))</f>
        <v>52.5</v>
      </c>
      <c r="E134">
        <f>IF((B133+Benutzeroberfläche!$C$9)&gt;Benutzeroberfläche!$C$5,0,IF(A134+Benutzeroberfläche!$C$8-1&lt;=Benutzeroberfläche!$C$5,IF(INT($A134/Benutzeroberfläche!$C$10)=$A134/Benutzeroberfläche!$C$10,B133+Benutzeroberfläche!$C$9,B133),""))</f>
        <v>32.5</v>
      </c>
      <c r="F134">
        <f>(B133+Benutzeroberfläche!$C$9)</f>
        <v>33</v>
      </c>
      <c r="G134" t="s">
        <v>25</v>
      </c>
      <c r="H134">
        <f>Benutzeroberfläche!$C$5</f>
        <v>180</v>
      </c>
      <c r="I134">
        <v>0</v>
      </c>
      <c r="J134" t="s">
        <v>26</v>
      </c>
      <c r="K134">
        <f>A134+Benutzeroberfläche!$C$8-1</f>
        <v>170</v>
      </c>
      <c r="L134" t="s">
        <v>29</v>
      </c>
      <c r="M134">
        <f>Benutzeroberfläche!$C$5</f>
        <v>180</v>
      </c>
      <c r="N134" t="s">
        <v>26</v>
      </c>
      <c r="O134">
        <f>INT($A134/Benutzeroberfläche!$C$10)</f>
        <v>65</v>
      </c>
      <c r="P134" t="s">
        <v>30</v>
      </c>
      <c r="Q134">
        <f>$A134-1/Benutzeroberfläche!$C$10</f>
        <v>130.5</v>
      </c>
      <c r="R134" t="s">
        <v>293</v>
      </c>
      <c r="S134" t="s">
        <v>294</v>
      </c>
      <c r="T134" t="s">
        <v>34</v>
      </c>
    </row>
    <row r="135" spans="1:20" x14ac:dyDescent="0.25">
      <c r="A135">
        <v>132</v>
      </c>
      <c r="B135">
        <f>IF(A135&lt;Benutzeroberfläche!$C$14,IF((B134+Benutzeroberfläche!$C$9)&gt;Benutzeroberfläche!$C$5+Benutzeroberfläche!$C$9-Benutzeroberfläche!$C$9*Benutzeroberfläche!$C$8,0,IF(A135+Benutzeroberfläche!$C$8-1&lt;=Benutzeroberfläche!$C$5,IF(INT($A135/Benutzeroberfläche!$C$10)=$A135/Benutzeroberfläche!$C$10,B134+Benutzeroberfläche!$C$9,B134),"")),"")</f>
        <v>33</v>
      </c>
      <c r="C135">
        <f>IF((C134+Benutzeroberfläche!$C$9)&gt;Benutzeroberfläche!$C$5,0,IF(B135+Benutzeroberfläche!$C$8-1&lt;=Benutzeroberfläche!$C$5,IF(INT($A135/Benutzeroberfläche!$C$10)=$A135/Benutzeroberfläche!$C$10,C134+Benutzeroberfläche!$C$9,C134),""))</f>
        <v>53</v>
      </c>
      <c r="E135">
        <f>IF((B134+Benutzeroberfläche!$C$9)&gt;Benutzeroberfläche!$C$5,0,IF(A135+Benutzeroberfläche!$C$8-1&lt;=Benutzeroberfläche!$C$5,IF(INT($A135/Benutzeroberfläche!$C$10)=$A135/Benutzeroberfläche!$C$10,B134+Benutzeroberfläche!$C$9,B134),""))</f>
        <v>33</v>
      </c>
      <c r="F135">
        <f>(B134+Benutzeroberfläche!$C$9)</f>
        <v>33</v>
      </c>
      <c r="G135" t="s">
        <v>25</v>
      </c>
      <c r="H135">
        <f>Benutzeroberfläche!$C$5</f>
        <v>180</v>
      </c>
      <c r="I135">
        <v>0</v>
      </c>
      <c r="J135" t="s">
        <v>26</v>
      </c>
      <c r="K135">
        <f>A135+Benutzeroberfläche!$C$8-1</f>
        <v>171</v>
      </c>
      <c r="L135" t="s">
        <v>29</v>
      </c>
      <c r="M135">
        <f>Benutzeroberfläche!$C$5</f>
        <v>180</v>
      </c>
      <c r="N135" t="s">
        <v>26</v>
      </c>
      <c r="O135">
        <f>INT($A135/Benutzeroberfläche!$C$10)</f>
        <v>66</v>
      </c>
      <c r="P135" t="s">
        <v>30</v>
      </c>
      <c r="Q135">
        <f>$A135-1/Benutzeroberfläche!$C$10</f>
        <v>131.5</v>
      </c>
      <c r="R135" t="s">
        <v>295</v>
      </c>
      <c r="S135" t="s">
        <v>296</v>
      </c>
      <c r="T135" t="s">
        <v>34</v>
      </c>
    </row>
    <row r="136" spans="1:20" x14ac:dyDescent="0.25">
      <c r="A136">
        <v>133</v>
      </c>
      <c r="B136">
        <f>IF(A136&lt;Benutzeroberfläche!$C$14,IF((B135+Benutzeroberfläche!$C$9)&gt;Benutzeroberfläche!$C$5+Benutzeroberfläche!$C$9-Benutzeroberfläche!$C$9*Benutzeroberfläche!$C$8,0,IF(A136+Benutzeroberfläche!$C$8-1&lt;=Benutzeroberfläche!$C$5,IF(INT($A136/Benutzeroberfläche!$C$10)=$A136/Benutzeroberfläche!$C$10,B135+Benutzeroberfläche!$C$9,B135),"")),"")</f>
        <v>33</v>
      </c>
      <c r="C136">
        <f>IF((C135+Benutzeroberfläche!$C$9)&gt;Benutzeroberfläche!$C$5,0,IF(B136+Benutzeroberfläche!$C$8-1&lt;=Benutzeroberfläche!$C$5,IF(INT($A136/Benutzeroberfläche!$C$10)=$A136/Benutzeroberfläche!$C$10,C135+Benutzeroberfläche!$C$9,C135),""))</f>
        <v>53</v>
      </c>
      <c r="E136">
        <f>IF((B135+Benutzeroberfläche!$C$9)&gt;Benutzeroberfläche!$C$5,0,IF(A136+Benutzeroberfläche!$C$8-1&lt;=Benutzeroberfläche!$C$5,IF(INT($A136/Benutzeroberfläche!$C$10)=$A136/Benutzeroberfläche!$C$10,B135+Benutzeroberfläche!$C$9,B135),""))</f>
        <v>33</v>
      </c>
      <c r="F136">
        <f>(B135+Benutzeroberfläche!$C$9)</f>
        <v>33.5</v>
      </c>
      <c r="G136" t="s">
        <v>25</v>
      </c>
      <c r="H136">
        <f>Benutzeroberfläche!$C$5</f>
        <v>180</v>
      </c>
      <c r="I136">
        <v>0</v>
      </c>
      <c r="J136" t="s">
        <v>26</v>
      </c>
      <c r="K136">
        <f>A136+Benutzeroberfläche!$C$8-1</f>
        <v>172</v>
      </c>
      <c r="L136" t="s">
        <v>29</v>
      </c>
      <c r="M136">
        <f>Benutzeroberfläche!$C$5</f>
        <v>180</v>
      </c>
      <c r="N136" t="s">
        <v>26</v>
      </c>
      <c r="O136">
        <f>INT($A136/Benutzeroberfläche!$C$10)</f>
        <v>66</v>
      </c>
      <c r="P136" t="s">
        <v>30</v>
      </c>
      <c r="Q136">
        <f>$A136-1/Benutzeroberfläche!$C$10</f>
        <v>132.5</v>
      </c>
      <c r="R136" t="s">
        <v>297</v>
      </c>
      <c r="S136" t="s">
        <v>298</v>
      </c>
      <c r="T136" t="s">
        <v>34</v>
      </c>
    </row>
    <row r="137" spans="1:20" x14ac:dyDescent="0.25">
      <c r="A137">
        <v>134</v>
      </c>
      <c r="B137">
        <f>IF(A137&lt;Benutzeroberfläche!$C$14,IF((B136+Benutzeroberfläche!$C$9)&gt;Benutzeroberfläche!$C$5+Benutzeroberfläche!$C$9-Benutzeroberfläche!$C$9*Benutzeroberfläche!$C$8,0,IF(A137+Benutzeroberfläche!$C$8-1&lt;=Benutzeroberfläche!$C$5,IF(INT($A137/Benutzeroberfläche!$C$10)=$A137/Benutzeroberfläche!$C$10,B136+Benutzeroberfläche!$C$9,B136),"")),"")</f>
        <v>33.5</v>
      </c>
      <c r="C137">
        <f>IF((C136+Benutzeroberfläche!$C$9)&gt;Benutzeroberfläche!$C$5,0,IF(B137+Benutzeroberfläche!$C$8-1&lt;=Benutzeroberfläche!$C$5,IF(INT($A137/Benutzeroberfläche!$C$10)=$A137/Benutzeroberfläche!$C$10,C136+Benutzeroberfläche!$C$9,C136),""))</f>
        <v>53.5</v>
      </c>
      <c r="E137">
        <f>IF((B136+Benutzeroberfläche!$C$9)&gt;Benutzeroberfläche!$C$5,0,IF(A137+Benutzeroberfläche!$C$8-1&lt;=Benutzeroberfläche!$C$5,IF(INT($A137/Benutzeroberfläche!$C$10)=$A137/Benutzeroberfläche!$C$10,B136+Benutzeroberfläche!$C$9,B136),""))</f>
        <v>33.5</v>
      </c>
      <c r="F137">
        <f>(B136+Benutzeroberfläche!$C$9)</f>
        <v>33.5</v>
      </c>
      <c r="G137" t="s">
        <v>25</v>
      </c>
      <c r="H137">
        <f>Benutzeroberfläche!$C$5</f>
        <v>180</v>
      </c>
      <c r="I137">
        <v>0</v>
      </c>
      <c r="J137" t="s">
        <v>26</v>
      </c>
      <c r="K137">
        <f>A137+Benutzeroberfläche!$C$8-1</f>
        <v>173</v>
      </c>
      <c r="L137" t="s">
        <v>29</v>
      </c>
      <c r="M137">
        <f>Benutzeroberfläche!$C$5</f>
        <v>180</v>
      </c>
      <c r="N137" t="s">
        <v>26</v>
      </c>
      <c r="O137">
        <f>INT($A137/Benutzeroberfläche!$C$10)</f>
        <v>67</v>
      </c>
      <c r="P137" t="s">
        <v>30</v>
      </c>
      <c r="Q137">
        <f>$A137-1/Benutzeroberfläche!$C$10</f>
        <v>133.5</v>
      </c>
      <c r="R137" t="s">
        <v>299</v>
      </c>
      <c r="S137" t="s">
        <v>300</v>
      </c>
      <c r="T137" t="s">
        <v>34</v>
      </c>
    </row>
    <row r="138" spans="1:20" x14ac:dyDescent="0.25">
      <c r="A138">
        <v>135</v>
      </c>
      <c r="B138">
        <f>IF(A138&lt;Benutzeroberfläche!$C$14,IF((B137+Benutzeroberfläche!$C$9)&gt;Benutzeroberfläche!$C$5+Benutzeroberfläche!$C$9-Benutzeroberfläche!$C$9*Benutzeroberfläche!$C$8,0,IF(A138+Benutzeroberfläche!$C$8-1&lt;=Benutzeroberfläche!$C$5,IF(INT($A138/Benutzeroberfläche!$C$10)=$A138/Benutzeroberfläche!$C$10,B137+Benutzeroberfläche!$C$9,B137),"")),"")</f>
        <v>33.5</v>
      </c>
      <c r="C138">
        <f>IF((C137+Benutzeroberfläche!$C$9)&gt;Benutzeroberfläche!$C$5,0,IF(B138+Benutzeroberfläche!$C$8-1&lt;=Benutzeroberfläche!$C$5,IF(INT($A138/Benutzeroberfläche!$C$10)=$A138/Benutzeroberfläche!$C$10,C137+Benutzeroberfläche!$C$9,C137),""))</f>
        <v>53.5</v>
      </c>
      <c r="E138">
        <f>IF((B137+Benutzeroberfläche!$C$9)&gt;Benutzeroberfläche!$C$5,0,IF(A138+Benutzeroberfläche!$C$8-1&lt;=Benutzeroberfläche!$C$5,IF(INT($A138/Benutzeroberfläche!$C$10)=$A138/Benutzeroberfläche!$C$10,B137+Benutzeroberfläche!$C$9,B137),""))</f>
        <v>33.5</v>
      </c>
      <c r="F138">
        <f>(B137+Benutzeroberfläche!$C$9)</f>
        <v>34</v>
      </c>
      <c r="G138" t="s">
        <v>25</v>
      </c>
      <c r="H138">
        <f>Benutzeroberfläche!$C$5</f>
        <v>180</v>
      </c>
      <c r="I138">
        <v>0</v>
      </c>
      <c r="J138" t="s">
        <v>26</v>
      </c>
      <c r="K138">
        <f>A138+Benutzeroberfläche!$C$8-1</f>
        <v>174</v>
      </c>
      <c r="L138" t="s">
        <v>29</v>
      </c>
      <c r="M138">
        <f>Benutzeroberfläche!$C$5</f>
        <v>180</v>
      </c>
      <c r="N138" t="s">
        <v>26</v>
      </c>
      <c r="O138">
        <f>INT($A138/Benutzeroberfläche!$C$10)</f>
        <v>67</v>
      </c>
      <c r="P138" t="s">
        <v>30</v>
      </c>
      <c r="Q138">
        <f>$A138-1/Benutzeroberfläche!$C$10</f>
        <v>134.5</v>
      </c>
      <c r="R138" t="s">
        <v>301</v>
      </c>
      <c r="S138" t="s">
        <v>302</v>
      </c>
      <c r="T138" t="s">
        <v>34</v>
      </c>
    </row>
    <row r="139" spans="1:20" x14ac:dyDescent="0.25">
      <c r="A139">
        <v>136</v>
      </c>
      <c r="B139">
        <f>IF(A139&lt;Benutzeroberfläche!$C$14,IF((B138+Benutzeroberfläche!$C$9)&gt;Benutzeroberfläche!$C$5+Benutzeroberfläche!$C$9-Benutzeroberfläche!$C$9*Benutzeroberfläche!$C$8,0,IF(A139+Benutzeroberfläche!$C$8-1&lt;=Benutzeroberfläche!$C$5,IF(INT($A139/Benutzeroberfläche!$C$10)=$A139/Benutzeroberfläche!$C$10,B138+Benutzeroberfläche!$C$9,B138),"")),"")</f>
        <v>34</v>
      </c>
      <c r="C139">
        <f>IF((C138+Benutzeroberfläche!$C$9)&gt;Benutzeroberfläche!$C$5,0,IF(B139+Benutzeroberfläche!$C$8-1&lt;=Benutzeroberfläche!$C$5,IF(INT($A139/Benutzeroberfläche!$C$10)=$A139/Benutzeroberfläche!$C$10,C138+Benutzeroberfläche!$C$9,C138),""))</f>
        <v>54</v>
      </c>
      <c r="E139">
        <f>IF((B138+Benutzeroberfläche!$C$9)&gt;Benutzeroberfläche!$C$5,0,IF(A139+Benutzeroberfläche!$C$8-1&lt;=Benutzeroberfläche!$C$5,IF(INT($A139/Benutzeroberfläche!$C$10)=$A139/Benutzeroberfläche!$C$10,B138+Benutzeroberfläche!$C$9,B138),""))</f>
        <v>34</v>
      </c>
      <c r="F139">
        <f>(B138+Benutzeroberfläche!$C$9)</f>
        <v>34</v>
      </c>
      <c r="G139" t="s">
        <v>25</v>
      </c>
      <c r="H139">
        <f>Benutzeroberfläche!$C$5</f>
        <v>180</v>
      </c>
      <c r="I139">
        <v>0</v>
      </c>
      <c r="J139" t="s">
        <v>26</v>
      </c>
      <c r="K139">
        <f>A139+Benutzeroberfläche!$C$8-1</f>
        <v>175</v>
      </c>
      <c r="L139" t="s">
        <v>29</v>
      </c>
      <c r="M139">
        <f>Benutzeroberfläche!$C$5</f>
        <v>180</v>
      </c>
      <c r="N139" t="s">
        <v>26</v>
      </c>
      <c r="O139">
        <f>INT($A139/Benutzeroberfläche!$C$10)</f>
        <v>68</v>
      </c>
      <c r="P139" t="s">
        <v>30</v>
      </c>
      <c r="Q139">
        <f>$A139-1/Benutzeroberfläche!$C$10</f>
        <v>135.5</v>
      </c>
      <c r="R139" t="s">
        <v>303</v>
      </c>
      <c r="S139" t="s">
        <v>304</v>
      </c>
      <c r="T139" t="s">
        <v>34</v>
      </c>
    </row>
    <row r="140" spans="1:20" x14ac:dyDescent="0.25">
      <c r="A140">
        <v>137</v>
      </c>
      <c r="B140">
        <f>IF(A140&lt;Benutzeroberfläche!$C$14,IF((B139+Benutzeroberfläche!$C$9)&gt;Benutzeroberfläche!$C$5+Benutzeroberfläche!$C$9-Benutzeroberfläche!$C$9*Benutzeroberfläche!$C$8,0,IF(A140+Benutzeroberfläche!$C$8-1&lt;=Benutzeroberfläche!$C$5,IF(INT($A140/Benutzeroberfläche!$C$10)=$A140/Benutzeroberfläche!$C$10,B139+Benutzeroberfläche!$C$9,B139),"")),"")</f>
        <v>34</v>
      </c>
      <c r="C140">
        <f>IF((C139+Benutzeroberfläche!$C$9)&gt;Benutzeroberfläche!$C$5,0,IF(B140+Benutzeroberfläche!$C$8-1&lt;=Benutzeroberfläche!$C$5,IF(INT($A140/Benutzeroberfläche!$C$10)=$A140/Benutzeroberfläche!$C$10,C139+Benutzeroberfläche!$C$9,C139),""))</f>
        <v>54</v>
      </c>
      <c r="E140">
        <f>IF((B139+Benutzeroberfläche!$C$9)&gt;Benutzeroberfläche!$C$5,0,IF(A140+Benutzeroberfläche!$C$8-1&lt;=Benutzeroberfläche!$C$5,IF(INT($A140/Benutzeroberfläche!$C$10)=$A140/Benutzeroberfläche!$C$10,B139+Benutzeroberfläche!$C$9,B139),""))</f>
        <v>34</v>
      </c>
      <c r="F140">
        <f>(B139+Benutzeroberfläche!$C$9)</f>
        <v>34.5</v>
      </c>
      <c r="G140" t="s">
        <v>25</v>
      </c>
      <c r="H140">
        <f>Benutzeroberfläche!$C$5</f>
        <v>180</v>
      </c>
      <c r="I140">
        <v>0</v>
      </c>
      <c r="J140" t="s">
        <v>26</v>
      </c>
      <c r="K140">
        <f>A140+Benutzeroberfläche!$C$8-1</f>
        <v>176</v>
      </c>
      <c r="L140" t="s">
        <v>29</v>
      </c>
      <c r="M140">
        <f>Benutzeroberfläche!$C$5</f>
        <v>180</v>
      </c>
      <c r="N140" t="s">
        <v>26</v>
      </c>
      <c r="O140">
        <f>INT($A140/Benutzeroberfläche!$C$10)</f>
        <v>68</v>
      </c>
      <c r="P140" t="s">
        <v>30</v>
      </c>
      <c r="Q140">
        <f>$A140-1/Benutzeroberfläche!$C$10</f>
        <v>136.5</v>
      </c>
      <c r="R140" t="s">
        <v>305</v>
      </c>
      <c r="S140" t="s">
        <v>306</v>
      </c>
      <c r="T140" t="s">
        <v>34</v>
      </c>
    </row>
    <row r="141" spans="1:20" x14ac:dyDescent="0.25">
      <c r="A141">
        <v>138</v>
      </c>
      <c r="B141">
        <f>IF(A141&lt;Benutzeroberfläche!$C$14,IF((B140+Benutzeroberfläche!$C$9)&gt;Benutzeroberfläche!$C$5+Benutzeroberfläche!$C$9-Benutzeroberfläche!$C$9*Benutzeroberfläche!$C$8,0,IF(A141+Benutzeroberfläche!$C$8-1&lt;=Benutzeroberfläche!$C$5,IF(INT($A141/Benutzeroberfläche!$C$10)=$A141/Benutzeroberfläche!$C$10,B140+Benutzeroberfläche!$C$9,B140),"")),"")</f>
        <v>34.5</v>
      </c>
      <c r="C141">
        <f>IF((C140+Benutzeroberfläche!$C$9)&gt;Benutzeroberfläche!$C$5,0,IF(B141+Benutzeroberfläche!$C$8-1&lt;=Benutzeroberfläche!$C$5,IF(INT($A141/Benutzeroberfläche!$C$10)=$A141/Benutzeroberfläche!$C$10,C140+Benutzeroberfläche!$C$9,C140),""))</f>
        <v>54.5</v>
      </c>
      <c r="E141">
        <f>IF((B140+Benutzeroberfläche!$C$9)&gt;Benutzeroberfläche!$C$5,0,IF(A141+Benutzeroberfläche!$C$8-1&lt;=Benutzeroberfläche!$C$5,IF(INT($A141/Benutzeroberfläche!$C$10)=$A141/Benutzeroberfläche!$C$10,B140+Benutzeroberfläche!$C$9,B140),""))</f>
        <v>34.5</v>
      </c>
      <c r="F141">
        <f>(B140+Benutzeroberfläche!$C$9)</f>
        <v>34.5</v>
      </c>
      <c r="G141" t="s">
        <v>25</v>
      </c>
      <c r="H141">
        <f>Benutzeroberfläche!$C$5</f>
        <v>180</v>
      </c>
      <c r="I141">
        <v>0</v>
      </c>
      <c r="J141" t="s">
        <v>26</v>
      </c>
      <c r="K141">
        <f>A141+Benutzeroberfläche!$C$8-1</f>
        <v>177</v>
      </c>
      <c r="L141" t="s">
        <v>29</v>
      </c>
      <c r="M141">
        <f>Benutzeroberfläche!$C$5</f>
        <v>180</v>
      </c>
      <c r="N141" t="s">
        <v>26</v>
      </c>
      <c r="O141">
        <f>INT($A141/Benutzeroberfläche!$C$10)</f>
        <v>69</v>
      </c>
      <c r="P141" t="s">
        <v>30</v>
      </c>
      <c r="Q141">
        <f>$A141-1/Benutzeroberfläche!$C$10</f>
        <v>137.5</v>
      </c>
      <c r="R141" t="s">
        <v>307</v>
      </c>
      <c r="S141" t="s">
        <v>308</v>
      </c>
      <c r="T141" t="s">
        <v>34</v>
      </c>
    </row>
    <row r="142" spans="1:20" x14ac:dyDescent="0.25">
      <c r="A142">
        <v>139</v>
      </c>
      <c r="B142">
        <f>IF(A142&lt;Benutzeroberfläche!$C$14,IF((B141+Benutzeroberfläche!$C$9)&gt;Benutzeroberfläche!$C$5+Benutzeroberfläche!$C$9-Benutzeroberfläche!$C$9*Benutzeroberfläche!$C$8,0,IF(A142+Benutzeroberfläche!$C$8-1&lt;=Benutzeroberfläche!$C$5,IF(INT($A142/Benutzeroberfläche!$C$10)=$A142/Benutzeroberfläche!$C$10,B141+Benutzeroberfläche!$C$9,B141),"")),"")</f>
        <v>34.5</v>
      </c>
      <c r="C142">
        <f>IF((C141+Benutzeroberfläche!$C$9)&gt;Benutzeroberfläche!$C$5,0,IF(B142+Benutzeroberfläche!$C$8-1&lt;=Benutzeroberfläche!$C$5,IF(INT($A142/Benutzeroberfläche!$C$10)=$A142/Benutzeroberfläche!$C$10,C141+Benutzeroberfläche!$C$9,C141),""))</f>
        <v>54.5</v>
      </c>
      <c r="E142">
        <f>IF((B141+Benutzeroberfläche!$C$9)&gt;Benutzeroberfläche!$C$5,0,IF(A142+Benutzeroberfläche!$C$8-1&lt;=Benutzeroberfläche!$C$5,IF(INT($A142/Benutzeroberfläche!$C$10)=$A142/Benutzeroberfläche!$C$10,B141+Benutzeroberfläche!$C$9,B141),""))</f>
        <v>34.5</v>
      </c>
      <c r="F142">
        <f>(B141+Benutzeroberfläche!$C$9)</f>
        <v>35</v>
      </c>
      <c r="G142" t="s">
        <v>25</v>
      </c>
      <c r="H142">
        <f>Benutzeroberfläche!$C$5</f>
        <v>180</v>
      </c>
      <c r="I142">
        <v>0</v>
      </c>
      <c r="J142" t="s">
        <v>26</v>
      </c>
      <c r="K142">
        <f>A142+Benutzeroberfläche!$C$8-1</f>
        <v>178</v>
      </c>
      <c r="L142" t="s">
        <v>29</v>
      </c>
      <c r="M142">
        <f>Benutzeroberfläche!$C$5</f>
        <v>180</v>
      </c>
      <c r="N142" t="s">
        <v>26</v>
      </c>
      <c r="O142">
        <f>INT($A142/Benutzeroberfläche!$C$10)</f>
        <v>69</v>
      </c>
      <c r="P142" t="s">
        <v>30</v>
      </c>
      <c r="Q142">
        <f>$A142-1/Benutzeroberfläche!$C$10</f>
        <v>138.5</v>
      </c>
      <c r="R142" t="s">
        <v>309</v>
      </c>
      <c r="S142" t="s">
        <v>310</v>
      </c>
      <c r="T142" t="s">
        <v>34</v>
      </c>
    </row>
    <row r="143" spans="1:20" x14ac:dyDescent="0.25">
      <c r="A143">
        <v>140</v>
      </c>
      <c r="B143">
        <f>IF(A143&lt;Benutzeroberfläche!$C$14,IF((B142+Benutzeroberfläche!$C$9)&gt;Benutzeroberfläche!$C$5+Benutzeroberfläche!$C$9-Benutzeroberfläche!$C$9*Benutzeroberfläche!$C$8,0,IF(A143+Benutzeroberfläche!$C$8-1&lt;=Benutzeroberfläche!$C$5,IF(INT($A143/Benutzeroberfläche!$C$10)=$A143/Benutzeroberfläche!$C$10,B142+Benutzeroberfläche!$C$9,B142),"")),"")</f>
        <v>35</v>
      </c>
      <c r="C143">
        <f>IF((C142+Benutzeroberfläche!$C$9)&gt;Benutzeroberfläche!$C$5,0,IF(B143+Benutzeroberfläche!$C$8-1&lt;=Benutzeroberfläche!$C$5,IF(INT($A143/Benutzeroberfläche!$C$10)=$A143/Benutzeroberfläche!$C$10,C142+Benutzeroberfläche!$C$9,C142),""))</f>
        <v>55</v>
      </c>
      <c r="E143">
        <f>IF((B142+Benutzeroberfläche!$C$9)&gt;Benutzeroberfläche!$C$5,0,IF(A143+Benutzeroberfläche!$C$8-1&lt;=Benutzeroberfläche!$C$5,IF(INT($A143/Benutzeroberfläche!$C$10)=$A143/Benutzeroberfläche!$C$10,B142+Benutzeroberfläche!$C$9,B142),""))</f>
        <v>35</v>
      </c>
      <c r="F143">
        <f>(B142+Benutzeroberfläche!$C$9)</f>
        <v>35</v>
      </c>
      <c r="G143" t="s">
        <v>25</v>
      </c>
      <c r="H143">
        <f>Benutzeroberfläche!$C$5</f>
        <v>180</v>
      </c>
      <c r="I143">
        <v>0</v>
      </c>
      <c r="J143" t="s">
        <v>26</v>
      </c>
      <c r="K143">
        <f>A143+Benutzeroberfläche!$C$8-1</f>
        <v>179</v>
      </c>
      <c r="L143" t="s">
        <v>29</v>
      </c>
      <c r="M143">
        <f>Benutzeroberfläche!$C$5</f>
        <v>180</v>
      </c>
      <c r="N143" t="s">
        <v>26</v>
      </c>
      <c r="O143">
        <f>INT($A143/Benutzeroberfläche!$C$10)</f>
        <v>70</v>
      </c>
      <c r="P143" t="s">
        <v>30</v>
      </c>
      <c r="Q143">
        <f>$A143-1/Benutzeroberfläche!$C$10</f>
        <v>139.5</v>
      </c>
      <c r="R143" t="s">
        <v>311</v>
      </c>
      <c r="S143" t="s">
        <v>312</v>
      </c>
      <c r="T143" t="s">
        <v>34</v>
      </c>
    </row>
    <row r="144" spans="1:20" x14ac:dyDescent="0.25">
      <c r="A144">
        <v>141</v>
      </c>
      <c r="B144">
        <f>IF(A144&lt;Benutzeroberfläche!$C$14,IF((B143+Benutzeroberfläche!$C$9)&gt;Benutzeroberfläche!$C$5+Benutzeroberfläche!$C$9-Benutzeroberfläche!$C$9*Benutzeroberfläche!$C$8,0,IF(A144+Benutzeroberfläche!$C$8-1&lt;=Benutzeroberfläche!$C$5,IF(INT($A144/Benutzeroberfläche!$C$10)=$A144/Benutzeroberfläche!$C$10,B143+Benutzeroberfläche!$C$9,B143),"")),"")</f>
        <v>35</v>
      </c>
      <c r="C144">
        <f>IF((C143+Benutzeroberfläche!$C$9)&gt;Benutzeroberfläche!$C$5,0,IF(B144+Benutzeroberfläche!$C$8-1&lt;=Benutzeroberfläche!$C$5,IF(INT($A144/Benutzeroberfläche!$C$10)=$A144/Benutzeroberfläche!$C$10,C143+Benutzeroberfläche!$C$9,C143),""))</f>
        <v>55</v>
      </c>
      <c r="E144">
        <f>IF((B143+Benutzeroberfläche!$C$9)&gt;Benutzeroberfläche!$C$5,0,IF(A144+Benutzeroberfläche!$C$8-1&lt;=Benutzeroberfläche!$C$5,IF(INT($A144/Benutzeroberfläche!$C$10)=$A144/Benutzeroberfläche!$C$10,B143+Benutzeroberfläche!$C$9,B143),""))</f>
        <v>35</v>
      </c>
      <c r="F144">
        <f>(B143+Benutzeroberfläche!$C$9)</f>
        <v>35.5</v>
      </c>
      <c r="G144" t="s">
        <v>25</v>
      </c>
      <c r="H144">
        <f>Benutzeroberfläche!$C$5</f>
        <v>180</v>
      </c>
      <c r="I144">
        <v>0</v>
      </c>
      <c r="J144" t="s">
        <v>26</v>
      </c>
      <c r="K144">
        <f>A144+Benutzeroberfläche!$C$8-1</f>
        <v>180</v>
      </c>
      <c r="L144" t="s">
        <v>29</v>
      </c>
      <c r="M144">
        <f>Benutzeroberfläche!$C$5</f>
        <v>180</v>
      </c>
      <c r="N144" t="s">
        <v>26</v>
      </c>
      <c r="O144">
        <f>INT($A144/Benutzeroberfläche!$C$10)</f>
        <v>70</v>
      </c>
      <c r="P144" t="s">
        <v>30</v>
      </c>
      <c r="Q144">
        <f>$A144-1/Benutzeroberfläche!$C$10</f>
        <v>140.5</v>
      </c>
      <c r="R144" t="s">
        <v>313</v>
      </c>
      <c r="S144" t="s">
        <v>314</v>
      </c>
      <c r="T144" t="s">
        <v>34</v>
      </c>
    </row>
    <row r="145" spans="1:20" x14ac:dyDescent="0.25">
      <c r="A145">
        <v>142</v>
      </c>
      <c r="B145" t="str">
        <f>IF(A145&lt;Benutzeroberfläche!$C$14,IF((B144+Benutzeroberfläche!$C$9)&gt;Benutzeroberfläche!$C$5+Benutzeroberfläche!$C$9-Benutzeroberfläche!$C$9*Benutzeroberfläche!$C$8,0,IF(A145+Benutzeroberfläche!$C$8-1&lt;=Benutzeroberfläche!$C$5,IF(INT($A145/Benutzeroberfläche!$C$10)=$A145/Benutzeroberfläche!$C$10,B144+Benutzeroberfläche!$C$9,B144),"")),"")</f>
        <v/>
      </c>
      <c r="C145" t="e">
        <f>IF((C144+Benutzeroberfläche!$C$9)&gt;Benutzeroberfläche!$C$5,0,IF(B145+Benutzeroberfläche!$C$8-1&lt;=Benutzeroberfläche!$C$5,IF(INT($A145/Benutzeroberfläche!$C$10)=$A145/Benutzeroberfläche!$C$10,C144+Benutzeroberfläche!$C$9,C144),""))</f>
        <v>#VALUE!</v>
      </c>
      <c r="E145" t="str">
        <f>IF((B144+Benutzeroberfläche!$C$9)&gt;Benutzeroberfläche!$C$5,0,IF(A145+Benutzeroberfläche!$C$8-1&lt;=Benutzeroberfläche!$C$5,IF(INT($A145/Benutzeroberfläche!$C$10)=$A145/Benutzeroberfläche!$C$10,B144+Benutzeroberfläche!$C$9,B144),""))</f>
        <v/>
      </c>
      <c r="F145">
        <f>(B144+Benutzeroberfläche!$C$9)</f>
        <v>35.5</v>
      </c>
      <c r="G145" t="s">
        <v>25</v>
      </c>
      <c r="H145">
        <f>Benutzeroberfläche!$C$5</f>
        <v>180</v>
      </c>
      <c r="I145">
        <v>0</v>
      </c>
      <c r="J145" t="s">
        <v>26</v>
      </c>
      <c r="K145">
        <f>A145+Benutzeroberfläche!$C$8-1</f>
        <v>181</v>
      </c>
      <c r="L145" t="s">
        <v>29</v>
      </c>
      <c r="M145">
        <f>Benutzeroberfläche!$C$5</f>
        <v>180</v>
      </c>
      <c r="N145" t="s">
        <v>26</v>
      </c>
      <c r="O145">
        <f>INT($A145/Benutzeroberfläche!$C$10)</f>
        <v>71</v>
      </c>
      <c r="P145" t="s">
        <v>30</v>
      </c>
      <c r="Q145">
        <f>$A145-1/Benutzeroberfläche!$C$10</f>
        <v>141.5</v>
      </c>
      <c r="R145" t="s">
        <v>315</v>
      </c>
      <c r="S145" t="s">
        <v>316</v>
      </c>
      <c r="T145" t="s">
        <v>34</v>
      </c>
    </row>
    <row r="146" spans="1:20" x14ac:dyDescent="0.25">
      <c r="A146">
        <v>143</v>
      </c>
      <c r="B146" t="e">
        <f>IF(A146&lt;Benutzeroberfläche!$C$14,IF((B145+Benutzeroberfläche!$C$9)&gt;Benutzeroberfläche!$C$5+Benutzeroberfläche!$C$9-Benutzeroberfläche!$C$9*Benutzeroberfläche!$C$8,0,IF(A146+Benutzeroberfläche!$C$8-1&lt;=Benutzeroberfläche!$C$5,IF(INT($A146/Benutzeroberfläche!$C$10)=$A146/Benutzeroberfläche!$C$10,B145+Benutzeroberfläche!$C$9,B145),"")),"")</f>
        <v>#VALUE!</v>
      </c>
      <c r="C146" t="e">
        <f>IF((C145+Benutzeroberfläche!$C$9)&gt;Benutzeroberfläche!$C$5,0,IF(B146+Benutzeroberfläche!$C$8-1&lt;=Benutzeroberfläche!$C$5,IF(INT($A146/Benutzeroberfläche!$C$10)=$A146/Benutzeroberfläche!$C$10,C145+Benutzeroberfläche!$C$9,C145),""))</f>
        <v>#VALUE!</v>
      </c>
      <c r="E146" t="e">
        <f>IF((B145+Benutzeroberfläche!$C$9)&gt;Benutzeroberfläche!$C$5,0,IF(A146+Benutzeroberfläche!$C$8-1&lt;=Benutzeroberfläche!$C$5,IF(INT($A146/Benutzeroberfläche!$C$10)=$A146/Benutzeroberfläche!$C$10,B145+Benutzeroberfläche!$C$9,B145),""))</f>
        <v>#VALUE!</v>
      </c>
      <c r="F146" t="e">
        <f>(B145+Benutzeroberfläche!$C$9)</f>
        <v>#VALUE!</v>
      </c>
      <c r="G146" t="s">
        <v>25</v>
      </c>
      <c r="H146">
        <f>Benutzeroberfläche!$C$5</f>
        <v>180</v>
      </c>
      <c r="I146">
        <v>0</v>
      </c>
      <c r="J146" t="s">
        <v>26</v>
      </c>
      <c r="K146">
        <f>A146+Benutzeroberfläche!$C$8-1</f>
        <v>182</v>
      </c>
      <c r="L146" t="s">
        <v>29</v>
      </c>
      <c r="M146">
        <f>Benutzeroberfläche!$C$5</f>
        <v>180</v>
      </c>
      <c r="N146" t="s">
        <v>26</v>
      </c>
      <c r="O146">
        <f>INT($A146/Benutzeroberfläche!$C$10)</f>
        <v>71</v>
      </c>
      <c r="P146" t="s">
        <v>30</v>
      </c>
      <c r="Q146">
        <f>$A146-1/Benutzeroberfläche!$C$10</f>
        <v>142.5</v>
      </c>
      <c r="R146" t="s">
        <v>317</v>
      </c>
      <c r="S146" t="s">
        <v>318</v>
      </c>
      <c r="T146" t="s">
        <v>34</v>
      </c>
    </row>
    <row r="147" spans="1:20" x14ac:dyDescent="0.25">
      <c r="A147">
        <v>144</v>
      </c>
      <c r="B147" t="e">
        <f>IF(A147&lt;Benutzeroberfläche!$C$14,IF((B146+Benutzeroberfläche!$C$9)&gt;Benutzeroberfläche!$C$5+Benutzeroberfläche!$C$9-Benutzeroberfläche!$C$9*Benutzeroberfläche!$C$8,0,IF(A147+Benutzeroberfläche!$C$8-1&lt;=Benutzeroberfläche!$C$5,IF(INT($A147/Benutzeroberfläche!$C$10)=$A147/Benutzeroberfläche!$C$10,B146+Benutzeroberfläche!$C$9,B146),"")),"")</f>
        <v>#VALUE!</v>
      </c>
      <c r="C147" t="e">
        <f>IF((C146+Benutzeroberfläche!$C$9)&gt;Benutzeroberfläche!$C$5,0,IF(B147+Benutzeroberfläche!$C$8-1&lt;=Benutzeroberfläche!$C$5,IF(INT($A147/Benutzeroberfläche!$C$10)=$A147/Benutzeroberfläche!$C$10,C146+Benutzeroberfläche!$C$9,C146),""))</f>
        <v>#VALUE!</v>
      </c>
      <c r="E147" t="e">
        <f>IF((B146+Benutzeroberfläche!$C$9)&gt;Benutzeroberfläche!$C$5,0,IF(A147+Benutzeroberfläche!$C$8-1&lt;=Benutzeroberfläche!$C$5,IF(INT($A147/Benutzeroberfläche!$C$10)=$A147/Benutzeroberfläche!$C$10,B146+Benutzeroberfläche!$C$9,B146),""))</f>
        <v>#VALUE!</v>
      </c>
      <c r="F147" t="e">
        <f>(B146+Benutzeroberfläche!$C$9)</f>
        <v>#VALUE!</v>
      </c>
      <c r="G147" t="s">
        <v>25</v>
      </c>
      <c r="H147">
        <f>Benutzeroberfläche!$C$5</f>
        <v>180</v>
      </c>
      <c r="I147">
        <v>0</v>
      </c>
      <c r="J147" t="s">
        <v>26</v>
      </c>
      <c r="K147">
        <f>A147+Benutzeroberfläche!$C$8-1</f>
        <v>183</v>
      </c>
      <c r="L147" t="s">
        <v>29</v>
      </c>
      <c r="M147">
        <f>Benutzeroberfläche!$C$5</f>
        <v>180</v>
      </c>
      <c r="N147" t="s">
        <v>26</v>
      </c>
      <c r="O147">
        <f>INT($A147/Benutzeroberfläche!$C$10)</f>
        <v>72</v>
      </c>
      <c r="P147" t="s">
        <v>30</v>
      </c>
      <c r="Q147">
        <f>$A147-1/Benutzeroberfläche!$C$10</f>
        <v>143.5</v>
      </c>
      <c r="R147" t="s">
        <v>319</v>
      </c>
      <c r="S147" t="s">
        <v>320</v>
      </c>
      <c r="T147" t="s">
        <v>34</v>
      </c>
    </row>
    <row r="148" spans="1:20" x14ac:dyDescent="0.25">
      <c r="A148">
        <v>145</v>
      </c>
      <c r="B148" t="e">
        <f>IF(A148&lt;Benutzeroberfläche!$C$14,IF((B147+Benutzeroberfläche!$C$9)&gt;Benutzeroberfläche!$C$5+Benutzeroberfläche!$C$9-Benutzeroberfläche!$C$9*Benutzeroberfläche!$C$8,0,IF(A148+Benutzeroberfläche!$C$8-1&lt;=Benutzeroberfläche!$C$5,IF(INT($A148/Benutzeroberfläche!$C$10)=$A148/Benutzeroberfläche!$C$10,B147+Benutzeroberfläche!$C$9,B147),"")),"")</f>
        <v>#VALUE!</v>
      </c>
      <c r="C148" t="e">
        <f>IF((C147+Benutzeroberfläche!$C$9)&gt;Benutzeroberfläche!$C$5,0,IF(B148+Benutzeroberfläche!$C$8-1&lt;=Benutzeroberfläche!$C$5,IF(INT($A148/Benutzeroberfläche!$C$10)=$A148/Benutzeroberfläche!$C$10,C147+Benutzeroberfläche!$C$9,C147),""))</f>
        <v>#VALUE!</v>
      </c>
      <c r="E148" t="e">
        <f>IF((B147+Benutzeroberfläche!$C$9)&gt;Benutzeroberfläche!$C$5,0,IF(A148+Benutzeroberfläche!$C$8-1&lt;=Benutzeroberfläche!$C$5,IF(INT($A148/Benutzeroberfläche!$C$10)=$A148/Benutzeroberfläche!$C$10,B147+Benutzeroberfläche!$C$9,B147),""))</f>
        <v>#VALUE!</v>
      </c>
      <c r="F148" t="e">
        <f>(B147+Benutzeroberfläche!$C$9)</f>
        <v>#VALUE!</v>
      </c>
      <c r="G148" t="s">
        <v>25</v>
      </c>
      <c r="H148">
        <f>Benutzeroberfläche!$C$5</f>
        <v>180</v>
      </c>
      <c r="I148">
        <v>0</v>
      </c>
      <c r="J148" t="s">
        <v>26</v>
      </c>
      <c r="K148">
        <f>A148+Benutzeroberfläche!$C$8-1</f>
        <v>184</v>
      </c>
      <c r="L148" t="s">
        <v>29</v>
      </c>
      <c r="M148">
        <f>Benutzeroberfläche!$C$5</f>
        <v>180</v>
      </c>
      <c r="N148" t="s">
        <v>26</v>
      </c>
      <c r="O148">
        <f>INT($A148/Benutzeroberfläche!$C$10)</f>
        <v>72</v>
      </c>
      <c r="P148" t="s">
        <v>30</v>
      </c>
      <c r="Q148">
        <f>$A148-1/Benutzeroberfläche!$C$10</f>
        <v>144.5</v>
      </c>
      <c r="R148" t="s">
        <v>321</v>
      </c>
      <c r="S148" t="s">
        <v>322</v>
      </c>
      <c r="T148" t="s">
        <v>34</v>
      </c>
    </row>
    <row r="149" spans="1:20" x14ac:dyDescent="0.25">
      <c r="A149">
        <v>146</v>
      </c>
      <c r="B149" t="e">
        <f>IF(A149&lt;Benutzeroberfläche!$C$14,IF((B148+Benutzeroberfläche!$C$9)&gt;Benutzeroberfläche!$C$5+Benutzeroberfläche!$C$9-Benutzeroberfläche!$C$9*Benutzeroberfläche!$C$8,0,IF(A149+Benutzeroberfläche!$C$8-1&lt;=Benutzeroberfläche!$C$5,IF(INT($A149/Benutzeroberfläche!$C$10)=$A149/Benutzeroberfläche!$C$10,B148+Benutzeroberfläche!$C$9,B148),"")),"")</f>
        <v>#VALUE!</v>
      </c>
      <c r="C149" t="e">
        <f>IF((C148+Benutzeroberfläche!$C$9)&gt;Benutzeroberfläche!$C$5,0,IF(B149+Benutzeroberfläche!$C$8-1&lt;=Benutzeroberfläche!$C$5,IF(INT($A149/Benutzeroberfläche!$C$10)=$A149/Benutzeroberfläche!$C$10,C148+Benutzeroberfläche!$C$9,C148),""))</f>
        <v>#VALUE!</v>
      </c>
      <c r="E149" t="e">
        <f>IF((B148+Benutzeroberfläche!$C$9)&gt;Benutzeroberfläche!$C$5,0,IF(A149+Benutzeroberfläche!$C$8-1&lt;=Benutzeroberfläche!$C$5,IF(INT($A149/Benutzeroberfläche!$C$10)=$A149/Benutzeroberfläche!$C$10,B148+Benutzeroberfläche!$C$9,B148),""))</f>
        <v>#VALUE!</v>
      </c>
      <c r="F149" t="e">
        <f>(B148+Benutzeroberfläche!$C$9)</f>
        <v>#VALUE!</v>
      </c>
      <c r="G149" t="s">
        <v>25</v>
      </c>
      <c r="H149">
        <f>Benutzeroberfläche!$C$5</f>
        <v>180</v>
      </c>
      <c r="I149">
        <v>0</v>
      </c>
      <c r="J149" t="s">
        <v>26</v>
      </c>
      <c r="K149">
        <f>A149+Benutzeroberfläche!$C$8-1</f>
        <v>185</v>
      </c>
      <c r="L149" t="s">
        <v>29</v>
      </c>
      <c r="M149">
        <f>Benutzeroberfläche!$C$5</f>
        <v>180</v>
      </c>
      <c r="N149" t="s">
        <v>26</v>
      </c>
      <c r="O149">
        <f>INT($A149/Benutzeroberfläche!$C$10)</f>
        <v>73</v>
      </c>
      <c r="P149" t="s">
        <v>30</v>
      </c>
      <c r="Q149">
        <f>$A149-1/Benutzeroberfläche!$C$10</f>
        <v>145.5</v>
      </c>
      <c r="R149" t="s">
        <v>323</v>
      </c>
      <c r="S149" t="s">
        <v>324</v>
      </c>
      <c r="T149" t="s">
        <v>34</v>
      </c>
    </row>
    <row r="150" spans="1:20" x14ac:dyDescent="0.25">
      <c r="A150">
        <v>147</v>
      </c>
      <c r="B150" t="e">
        <f>IF(A150&lt;Benutzeroberfläche!$C$14,IF((B149+Benutzeroberfläche!$C$9)&gt;Benutzeroberfläche!$C$5+Benutzeroberfläche!$C$9-Benutzeroberfläche!$C$9*Benutzeroberfläche!$C$8,0,IF(A150+Benutzeroberfläche!$C$8-1&lt;=Benutzeroberfläche!$C$5,IF(INT($A150/Benutzeroberfläche!$C$10)=$A150/Benutzeroberfläche!$C$10,B149+Benutzeroberfläche!$C$9,B149),"")),"")</f>
        <v>#VALUE!</v>
      </c>
      <c r="C150" t="e">
        <f>IF((C149+Benutzeroberfläche!$C$9)&gt;Benutzeroberfläche!$C$5,0,IF(B150+Benutzeroberfläche!$C$8-1&lt;=Benutzeroberfläche!$C$5,IF(INT($A150/Benutzeroberfläche!$C$10)=$A150/Benutzeroberfläche!$C$10,C149+Benutzeroberfläche!$C$9,C149),""))</f>
        <v>#VALUE!</v>
      </c>
      <c r="E150" t="e">
        <f>IF((B149+Benutzeroberfläche!$C$9)&gt;Benutzeroberfläche!$C$5,0,IF(A150+Benutzeroberfläche!$C$8-1&lt;=Benutzeroberfläche!$C$5,IF(INT($A150/Benutzeroberfläche!$C$10)=$A150/Benutzeroberfläche!$C$10,B149+Benutzeroberfläche!$C$9,B149),""))</f>
        <v>#VALUE!</v>
      </c>
      <c r="F150" t="e">
        <f>(B149+Benutzeroberfläche!$C$9)</f>
        <v>#VALUE!</v>
      </c>
      <c r="G150" t="s">
        <v>25</v>
      </c>
      <c r="H150">
        <f>Benutzeroberfläche!$C$5</f>
        <v>180</v>
      </c>
      <c r="I150">
        <v>0</v>
      </c>
      <c r="J150" t="s">
        <v>26</v>
      </c>
      <c r="K150">
        <f>A150+Benutzeroberfläche!$C$8-1</f>
        <v>186</v>
      </c>
      <c r="L150" t="s">
        <v>29</v>
      </c>
      <c r="M150">
        <f>Benutzeroberfläche!$C$5</f>
        <v>180</v>
      </c>
      <c r="N150" t="s">
        <v>26</v>
      </c>
      <c r="O150">
        <f>INT($A150/Benutzeroberfläche!$C$10)</f>
        <v>73</v>
      </c>
      <c r="P150" t="s">
        <v>30</v>
      </c>
      <c r="Q150">
        <f>$A150-1/Benutzeroberfläche!$C$10</f>
        <v>146.5</v>
      </c>
      <c r="R150" t="s">
        <v>325</v>
      </c>
      <c r="S150" t="s">
        <v>326</v>
      </c>
      <c r="T150" t="s">
        <v>34</v>
      </c>
    </row>
    <row r="151" spans="1:20" x14ac:dyDescent="0.25">
      <c r="A151">
        <v>148</v>
      </c>
      <c r="B151" t="e">
        <f>IF(A151&lt;Benutzeroberfläche!$C$14,IF((B150+Benutzeroberfläche!$C$9)&gt;Benutzeroberfläche!$C$5+Benutzeroberfläche!$C$9-Benutzeroberfläche!$C$9*Benutzeroberfläche!$C$8,0,IF(A151+Benutzeroberfläche!$C$8-1&lt;=Benutzeroberfläche!$C$5,IF(INT($A151/Benutzeroberfläche!$C$10)=$A151/Benutzeroberfläche!$C$10,B150+Benutzeroberfläche!$C$9,B150),"")),"")</f>
        <v>#VALUE!</v>
      </c>
      <c r="C151" t="e">
        <f>IF((C150+Benutzeroberfläche!$C$9)&gt;Benutzeroberfläche!$C$5,0,IF(B151+Benutzeroberfläche!$C$8-1&lt;=Benutzeroberfläche!$C$5,IF(INT($A151/Benutzeroberfläche!$C$10)=$A151/Benutzeroberfläche!$C$10,C150+Benutzeroberfläche!$C$9,C150),""))</f>
        <v>#VALUE!</v>
      </c>
      <c r="E151" t="e">
        <f>IF((B150+Benutzeroberfläche!$C$9)&gt;Benutzeroberfläche!$C$5,0,IF(A151+Benutzeroberfläche!$C$8-1&lt;=Benutzeroberfläche!$C$5,IF(INT($A151/Benutzeroberfläche!$C$10)=$A151/Benutzeroberfläche!$C$10,B150+Benutzeroberfläche!$C$9,B150),""))</f>
        <v>#VALUE!</v>
      </c>
      <c r="F151" t="e">
        <f>(B150+Benutzeroberfläche!$C$9)</f>
        <v>#VALUE!</v>
      </c>
      <c r="G151" t="s">
        <v>25</v>
      </c>
      <c r="H151">
        <f>Benutzeroberfläche!$C$5</f>
        <v>180</v>
      </c>
      <c r="I151">
        <v>0</v>
      </c>
      <c r="J151" t="s">
        <v>26</v>
      </c>
      <c r="K151">
        <f>A151+Benutzeroberfläche!$C$8-1</f>
        <v>187</v>
      </c>
      <c r="L151" t="s">
        <v>29</v>
      </c>
      <c r="M151">
        <f>Benutzeroberfläche!$C$5</f>
        <v>180</v>
      </c>
      <c r="N151" t="s">
        <v>26</v>
      </c>
      <c r="O151">
        <f>INT($A151/Benutzeroberfläche!$C$10)</f>
        <v>74</v>
      </c>
      <c r="P151" t="s">
        <v>30</v>
      </c>
      <c r="Q151">
        <f>$A151-1/Benutzeroberfläche!$C$10</f>
        <v>147.5</v>
      </c>
      <c r="R151" t="s">
        <v>327</v>
      </c>
      <c r="S151" t="s">
        <v>328</v>
      </c>
      <c r="T151" t="s">
        <v>34</v>
      </c>
    </row>
    <row r="152" spans="1:20" x14ac:dyDescent="0.25">
      <c r="A152">
        <v>149</v>
      </c>
      <c r="B152" t="e">
        <f>IF(A152&lt;Benutzeroberfläche!$C$14,IF((B151+Benutzeroberfläche!$C$9)&gt;Benutzeroberfläche!$C$5+Benutzeroberfläche!$C$9-Benutzeroberfläche!$C$9*Benutzeroberfläche!$C$8,0,IF(A152+Benutzeroberfläche!$C$8-1&lt;=Benutzeroberfläche!$C$5,IF(INT($A152/Benutzeroberfläche!$C$10)=$A152/Benutzeroberfläche!$C$10,B151+Benutzeroberfläche!$C$9,B151),"")),"")</f>
        <v>#VALUE!</v>
      </c>
      <c r="C152" t="e">
        <f>IF((C151+Benutzeroberfläche!$C$9)&gt;Benutzeroberfläche!$C$5,0,IF(B152+Benutzeroberfläche!$C$8-1&lt;=Benutzeroberfläche!$C$5,IF(INT($A152/Benutzeroberfläche!$C$10)=$A152/Benutzeroberfläche!$C$10,C151+Benutzeroberfläche!$C$9,C151),""))</f>
        <v>#VALUE!</v>
      </c>
      <c r="E152" t="e">
        <f>IF((B151+Benutzeroberfläche!$C$9)&gt;Benutzeroberfläche!$C$5,0,IF(A152+Benutzeroberfläche!$C$8-1&lt;=Benutzeroberfläche!$C$5,IF(INT($A152/Benutzeroberfläche!$C$10)=$A152/Benutzeroberfläche!$C$10,B151+Benutzeroberfläche!$C$9,B151),""))</f>
        <v>#VALUE!</v>
      </c>
      <c r="F152" t="e">
        <f>(B151+Benutzeroberfläche!$C$9)</f>
        <v>#VALUE!</v>
      </c>
      <c r="G152" t="s">
        <v>25</v>
      </c>
      <c r="H152">
        <f>Benutzeroberfläche!$C$5</f>
        <v>180</v>
      </c>
      <c r="I152">
        <v>0</v>
      </c>
      <c r="J152" t="s">
        <v>26</v>
      </c>
      <c r="K152">
        <f>A152+Benutzeroberfläche!$C$8-1</f>
        <v>188</v>
      </c>
      <c r="L152" t="s">
        <v>29</v>
      </c>
      <c r="M152">
        <f>Benutzeroberfläche!$C$5</f>
        <v>180</v>
      </c>
      <c r="N152" t="s">
        <v>26</v>
      </c>
      <c r="O152">
        <f>INT($A152/Benutzeroberfläche!$C$10)</f>
        <v>74</v>
      </c>
      <c r="P152" t="s">
        <v>30</v>
      </c>
      <c r="Q152">
        <f>$A152-1/Benutzeroberfläche!$C$10</f>
        <v>148.5</v>
      </c>
      <c r="R152" t="s">
        <v>329</v>
      </c>
      <c r="S152" t="s">
        <v>330</v>
      </c>
      <c r="T152" t="s">
        <v>34</v>
      </c>
    </row>
    <row r="153" spans="1:20" x14ac:dyDescent="0.25">
      <c r="A153">
        <v>150</v>
      </c>
      <c r="B153" t="e">
        <f>IF(A153&lt;Benutzeroberfläche!$C$14,IF((B152+Benutzeroberfläche!$C$9)&gt;Benutzeroberfläche!$C$5+Benutzeroberfläche!$C$9-Benutzeroberfläche!$C$9*Benutzeroberfläche!$C$8,0,IF(A153+Benutzeroberfläche!$C$8-1&lt;=Benutzeroberfläche!$C$5,IF(INT($A153/Benutzeroberfläche!$C$10)=$A153/Benutzeroberfläche!$C$10,B152+Benutzeroberfläche!$C$9,B152),"")),"")</f>
        <v>#VALUE!</v>
      </c>
      <c r="C153" t="e">
        <f>IF((C152+Benutzeroberfläche!$C$9)&gt;Benutzeroberfläche!$C$5,0,IF(B153+Benutzeroberfläche!$C$8-1&lt;=Benutzeroberfläche!$C$5,IF(INT($A153/Benutzeroberfläche!$C$10)=$A153/Benutzeroberfläche!$C$10,C152+Benutzeroberfläche!$C$9,C152),""))</f>
        <v>#VALUE!</v>
      </c>
      <c r="E153" t="e">
        <f>IF((B152+Benutzeroberfläche!$C$9)&gt;Benutzeroberfläche!$C$5,0,IF(A153+Benutzeroberfläche!$C$8-1&lt;=Benutzeroberfläche!$C$5,IF(INT($A153/Benutzeroberfläche!$C$10)=$A153/Benutzeroberfläche!$C$10,B152+Benutzeroberfläche!$C$9,B152),""))</f>
        <v>#VALUE!</v>
      </c>
      <c r="F153" t="e">
        <f>(B152+Benutzeroberfläche!$C$9)</f>
        <v>#VALUE!</v>
      </c>
      <c r="G153" t="s">
        <v>25</v>
      </c>
      <c r="H153">
        <f>Benutzeroberfläche!$C$5</f>
        <v>180</v>
      </c>
      <c r="I153">
        <v>0</v>
      </c>
      <c r="J153" t="s">
        <v>26</v>
      </c>
      <c r="K153">
        <f>A153+Benutzeroberfläche!$C$8-1</f>
        <v>189</v>
      </c>
      <c r="L153" t="s">
        <v>29</v>
      </c>
      <c r="M153">
        <f>Benutzeroberfläche!$C$5</f>
        <v>180</v>
      </c>
      <c r="N153" t="s">
        <v>26</v>
      </c>
      <c r="O153">
        <f>INT($A153/Benutzeroberfläche!$C$10)</f>
        <v>75</v>
      </c>
      <c r="P153" t="s">
        <v>30</v>
      </c>
      <c r="Q153">
        <f>$A153-1/Benutzeroberfläche!$C$10</f>
        <v>149.5</v>
      </c>
      <c r="R153" t="s">
        <v>331</v>
      </c>
      <c r="S153" t="s">
        <v>332</v>
      </c>
      <c r="T153" t="s">
        <v>34</v>
      </c>
    </row>
    <row r="154" spans="1:20" x14ac:dyDescent="0.25">
      <c r="A154">
        <v>151</v>
      </c>
      <c r="B154" t="e">
        <f>IF(A154&lt;Benutzeroberfläche!$C$14,IF((B153+Benutzeroberfläche!$C$9)&gt;Benutzeroberfläche!$C$5+Benutzeroberfläche!$C$9-Benutzeroberfläche!$C$9*Benutzeroberfläche!$C$8,0,IF(A154+Benutzeroberfläche!$C$8-1&lt;=Benutzeroberfläche!$C$5,IF(INT($A154/Benutzeroberfläche!$C$10)=$A154/Benutzeroberfläche!$C$10,B153+Benutzeroberfläche!$C$9,B153),"")),"")</f>
        <v>#VALUE!</v>
      </c>
      <c r="C154" t="e">
        <f>IF((C153+Benutzeroberfläche!$C$9)&gt;Benutzeroberfläche!$C$5,0,IF(B154+Benutzeroberfläche!$C$8-1&lt;=Benutzeroberfläche!$C$5,IF(INT($A154/Benutzeroberfläche!$C$10)=$A154/Benutzeroberfläche!$C$10,C153+Benutzeroberfläche!$C$9,C153),""))</f>
        <v>#VALUE!</v>
      </c>
      <c r="E154" t="e">
        <f>IF((B153+Benutzeroberfläche!$C$9)&gt;Benutzeroberfläche!$C$5,0,IF(A154+Benutzeroberfläche!$C$8-1&lt;=Benutzeroberfläche!$C$5,IF(INT($A154/Benutzeroberfläche!$C$10)=$A154/Benutzeroberfläche!$C$10,B153+Benutzeroberfläche!$C$9,B153),""))</f>
        <v>#VALUE!</v>
      </c>
      <c r="F154" t="e">
        <f>(B153+Benutzeroberfläche!$C$9)</f>
        <v>#VALUE!</v>
      </c>
      <c r="G154" t="s">
        <v>25</v>
      </c>
      <c r="H154">
        <f>Benutzeroberfläche!$C$5</f>
        <v>180</v>
      </c>
      <c r="I154">
        <v>0</v>
      </c>
      <c r="J154" t="s">
        <v>26</v>
      </c>
      <c r="K154">
        <f>A154+Benutzeroberfläche!$C$8-1</f>
        <v>190</v>
      </c>
      <c r="L154" t="s">
        <v>29</v>
      </c>
      <c r="M154">
        <f>Benutzeroberfläche!$C$5</f>
        <v>180</v>
      </c>
      <c r="N154" t="s">
        <v>26</v>
      </c>
      <c r="O154">
        <f>INT($A154/Benutzeroberfläche!$C$10)</f>
        <v>75</v>
      </c>
      <c r="P154" t="s">
        <v>30</v>
      </c>
      <c r="Q154">
        <f>$A154-1/Benutzeroberfläche!$C$10</f>
        <v>150.5</v>
      </c>
      <c r="R154" t="s">
        <v>333</v>
      </c>
      <c r="S154" t="s">
        <v>334</v>
      </c>
      <c r="T154" t="s">
        <v>34</v>
      </c>
    </row>
    <row r="155" spans="1:20" x14ac:dyDescent="0.25">
      <c r="A155">
        <v>152</v>
      </c>
      <c r="B155" t="e">
        <f>IF(A155&lt;Benutzeroberfläche!$C$14,IF((B154+Benutzeroberfläche!$C$9)&gt;Benutzeroberfläche!$C$5+Benutzeroberfläche!$C$9-Benutzeroberfläche!$C$9*Benutzeroberfläche!$C$8,0,IF(A155+Benutzeroberfläche!$C$8-1&lt;=Benutzeroberfläche!$C$5,IF(INT($A155/Benutzeroberfläche!$C$10)=$A155/Benutzeroberfläche!$C$10,B154+Benutzeroberfläche!$C$9,B154),"")),"")</f>
        <v>#VALUE!</v>
      </c>
      <c r="C155" t="e">
        <f>IF((C154+Benutzeroberfläche!$C$9)&gt;Benutzeroberfläche!$C$5,0,IF(B155+Benutzeroberfläche!$C$8-1&lt;=Benutzeroberfläche!$C$5,IF(INT($A155/Benutzeroberfläche!$C$10)=$A155/Benutzeroberfläche!$C$10,C154+Benutzeroberfläche!$C$9,C154),""))</f>
        <v>#VALUE!</v>
      </c>
      <c r="E155" t="e">
        <f>IF((B154+Benutzeroberfläche!$C$9)&gt;Benutzeroberfläche!$C$5,0,IF(A155+Benutzeroberfläche!$C$8-1&lt;=Benutzeroberfläche!$C$5,IF(INT($A155/Benutzeroberfläche!$C$10)=$A155/Benutzeroberfläche!$C$10,B154+Benutzeroberfläche!$C$9,B154),""))</f>
        <v>#VALUE!</v>
      </c>
      <c r="F155" t="e">
        <f>(B154+Benutzeroberfläche!$C$9)</f>
        <v>#VALUE!</v>
      </c>
      <c r="G155" t="s">
        <v>25</v>
      </c>
      <c r="H155">
        <f>Benutzeroberfläche!$C$5</f>
        <v>180</v>
      </c>
      <c r="I155">
        <v>0</v>
      </c>
      <c r="J155" t="s">
        <v>26</v>
      </c>
      <c r="K155">
        <f>A155+Benutzeroberfläche!$C$8-1</f>
        <v>191</v>
      </c>
      <c r="L155" t="s">
        <v>29</v>
      </c>
      <c r="M155">
        <f>Benutzeroberfläche!$C$5</f>
        <v>180</v>
      </c>
      <c r="N155" t="s">
        <v>26</v>
      </c>
      <c r="O155">
        <f>INT($A155/Benutzeroberfläche!$C$10)</f>
        <v>76</v>
      </c>
      <c r="P155" t="s">
        <v>30</v>
      </c>
      <c r="Q155">
        <f>$A155-1/Benutzeroberfläche!$C$10</f>
        <v>151.5</v>
      </c>
      <c r="R155" t="s">
        <v>335</v>
      </c>
      <c r="S155" t="s">
        <v>336</v>
      </c>
      <c r="T155" t="s">
        <v>34</v>
      </c>
    </row>
    <row r="156" spans="1:20" x14ac:dyDescent="0.25">
      <c r="A156">
        <v>153</v>
      </c>
      <c r="B156" t="e">
        <f>IF(A156&lt;Benutzeroberfläche!$C$14,IF((B155+Benutzeroberfläche!$C$9)&gt;Benutzeroberfläche!$C$5+Benutzeroberfläche!$C$9-Benutzeroberfläche!$C$9*Benutzeroberfläche!$C$8,0,IF(A156+Benutzeroberfläche!$C$8-1&lt;=Benutzeroberfläche!$C$5,IF(INT($A156/Benutzeroberfläche!$C$10)=$A156/Benutzeroberfläche!$C$10,B155+Benutzeroberfläche!$C$9,B155),"")),"")</f>
        <v>#VALUE!</v>
      </c>
      <c r="C156" t="e">
        <f>IF((C155+Benutzeroberfläche!$C$9)&gt;Benutzeroberfläche!$C$5,0,IF(B156+Benutzeroberfläche!$C$8-1&lt;=Benutzeroberfläche!$C$5,IF(INT($A156/Benutzeroberfläche!$C$10)=$A156/Benutzeroberfläche!$C$10,C155+Benutzeroberfläche!$C$9,C155),""))</f>
        <v>#VALUE!</v>
      </c>
      <c r="E156" t="e">
        <f>IF((B155+Benutzeroberfläche!$C$9)&gt;Benutzeroberfläche!$C$5,0,IF(A156+Benutzeroberfläche!$C$8-1&lt;=Benutzeroberfläche!$C$5,IF(INT($A156/Benutzeroberfläche!$C$10)=$A156/Benutzeroberfläche!$C$10,B155+Benutzeroberfläche!$C$9,B155),""))</f>
        <v>#VALUE!</v>
      </c>
      <c r="F156" t="e">
        <f>(B155+Benutzeroberfläche!$C$9)</f>
        <v>#VALUE!</v>
      </c>
      <c r="G156" t="s">
        <v>25</v>
      </c>
      <c r="H156">
        <f>Benutzeroberfläche!$C$5</f>
        <v>180</v>
      </c>
      <c r="I156">
        <v>0</v>
      </c>
      <c r="J156" t="s">
        <v>26</v>
      </c>
      <c r="K156">
        <f>A156+Benutzeroberfläche!$C$8-1</f>
        <v>192</v>
      </c>
      <c r="L156" t="s">
        <v>29</v>
      </c>
      <c r="M156">
        <f>Benutzeroberfläche!$C$5</f>
        <v>180</v>
      </c>
      <c r="N156" t="s">
        <v>26</v>
      </c>
      <c r="O156">
        <f>INT($A156/Benutzeroberfläche!$C$10)</f>
        <v>76</v>
      </c>
      <c r="P156" t="s">
        <v>30</v>
      </c>
      <c r="Q156">
        <f>$A156-1/Benutzeroberfläche!$C$10</f>
        <v>152.5</v>
      </c>
      <c r="R156" t="s">
        <v>337</v>
      </c>
      <c r="S156" t="s">
        <v>338</v>
      </c>
      <c r="T156" t="s">
        <v>34</v>
      </c>
    </row>
    <row r="157" spans="1:20" x14ac:dyDescent="0.25">
      <c r="A157">
        <v>154</v>
      </c>
      <c r="B157" t="e">
        <f>IF(A157&lt;Benutzeroberfläche!$C$14,IF((B156+Benutzeroberfläche!$C$9)&gt;Benutzeroberfläche!$C$5+Benutzeroberfläche!$C$9-Benutzeroberfläche!$C$9*Benutzeroberfläche!$C$8,0,IF(A157+Benutzeroberfläche!$C$8-1&lt;=Benutzeroberfläche!$C$5,IF(INT($A157/Benutzeroberfläche!$C$10)=$A157/Benutzeroberfläche!$C$10,B156+Benutzeroberfläche!$C$9,B156),"")),"")</f>
        <v>#VALUE!</v>
      </c>
      <c r="C157" t="e">
        <f>IF((C156+Benutzeroberfläche!$C$9)&gt;Benutzeroberfläche!$C$5,0,IF(B157+Benutzeroberfläche!$C$8-1&lt;=Benutzeroberfläche!$C$5,IF(INT($A157/Benutzeroberfläche!$C$10)=$A157/Benutzeroberfläche!$C$10,C156+Benutzeroberfläche!$C$9,C156),""))</f>
        <v>#VALUE!</v>
      </c>
      <c r="E157" t="e">
        <f>IF((B156+Benutzeroberfläche!$C$9)&gt;Benutzeroberfläche!$C$5,0,IF(A157+Benutzeroberfläche!$C$8-1&lt;=Benutzeroberfläche!$C$5,IF(INT($A157/Benutzeroberfläche!$C$10)=$A157/Benutzeroberfläche!$C$10,B156+Benutzeroberfläche!$C$9,B156),""))</f>
        <v>#VALUE!</v>
      </c>
      <c r="F157" t="e">
        <f>(B156+Benutzeroberfläche!$C$9)</f>
        <v>#VALUE!</v>
      </c>
      <c r="G157" t="s">
        <v>25</v>
      </c>
      <c r="H157">
        <f>Benutzeroberfläche!$C$5</f>
        <v>180</v>
      </c>
      <c r="I157">
        <v>0</v>
      </c>
      <c r="J157" t="s">
        <v>26</v>
      </c>
      <c r="K157">
        <f>A157+Benutzeroberfläche!$C$8-1</f>
        <v>193</v>
      </c>
      <c r="L157" t="s">
        <v>29</v>
      </c>
      <c r="M157">
        <f>Benutzeroberfläche!$C$5</f>
        <v>180</v>
      </c>
      <c r="N157" t="s">
        <v>26</v>
      </c>
      <c r="O157">
        <f>INT($A157/Benutzeroberfläche!$C$10)</f>
        <v>77</v>
      </c>
      <c r="P157" t="s">
        <v>30</v>
      </c>
      <c r="Q157">
        <f>$A157-1/Benutzeroberfläche!$C$10</f>
        <v>153.5</v>
      </c>
      <c r="R157" t="s">
        <v>339</v>
      </c>
      <c r="S157" t="s">
        <v>340</v>
      </c>
      <c r="T157" t="s">
        <v>34</v>
      </c>
    </row>
    <row r="158" spans="1:20" x14ac:dyDescent="0.25">
      <c r="A158">
        <v>155</v>
      </c>
      <c r="B158" t="e">
        <f>IF(A158&lt;Benutzeroberfläche!$C$14,IF((B157+Benutzeroberfläche!$C$9)&gt;Benutzeroberfläche!$C$5+Benutzeroberfläche!$C$9-Benutzeroberfläche!$C$9*Benutzeroberfläche!$C$8,0,IF(A158+Benutzeroberfläche!$C$8-1&lt;=Benutzeroberfläche!$C$5,IF(INT($A158/Benutzeroberfläche!$C$10)=$A158/Benutzeroberfläche!$C$10,B157+Benutzeroberfläche!$C$9,B157),"")),"")</f>
        <v>#VALUE!</v>
      </c>
      <c r="C158" t="e">
        <f>IF((C157+Benutzeroberfläche!$C$9)&gt;Benutzeroberfläche!$C$5,0,IF(B158+Benutzeroberfläche!$C$8-1&lt;=Benutzeroberfläche!$C$5,IF(INT($A158/Benutzeroberfläche!$C$10)=$A158/Benutzeroberfläche!$C$10,C157+Benutzeroberfläche!$C$9,C157),""))</f>
        <v>#VALUE!</v>
      </c>
      <c r="E158" t="e">
        <f>IF((B157+Benutzeroberfläche!$C$9)&gt;Benutzeroberfläche!$C$5,0,IF(A158+Benutzeroberfläche!$C$8-1&lt;=Benutzeroberfläche!$C$5,IF(INT($A158/Benutzeroberfläche!$C$10)=$A158/Benutzeroberfläche!$C$10,B157+Benutzeroberfläche!$C$9,B157),""))</f>
        <v>#VALUE!</v>
      </c>
      <c r="F158" t="e">
        <f>(B157+Benutzeroberfläche!$C$9)</f>
        <v>#VALUE!</v>
      </c>
      <c r="G158" t="s">
        <v>25</v>
      </c>
      <c r="H158">
        <f>Benutzeroberfläche!$C$5</f>
        <v>180</v>
      </c>
      <c r="I158">
        <v>0</v>
      </c>
      <c r="J158" t="s">
        <v>26</v>
      </c>
      <c r="K158">
        <f>A158+Benutzeroberfläche!$C$8-1</f>
        <v>194</v>
      </c>
      <c r="L158" t="s">
        <v>29</v>
      </c>
      <c r="M158">
        <f>Benutzeroberfläche!$C$5</f>
        <v>180</v>
      </c>
      <c r="N158" t="s">
        <v>26</v>
      </c>
      <c r="O158">
        <f>INT($A158/Benutzeroberfläche!$C$10)</f>
        <v>77</v>
      </c>
      <c r="P158" t="s">
        <v>30</v>
      </c>
      <c r="Q158">
        <f>$A158-1/Benutzeroberfläche!$C$10</f>
        <v>154.5</v>
      </c>
      <c r="R158" t="s">
        <v>341</v>
      </c>
      <c r="S158" t="s">
        <v>342</v>
      </c>
      <c r="T158" t="s">
        <v>34</v>
      </c>
    </row>
    <row r="159" spans="1:20" x14ac:dyDescent="0.25">
      <c r="A159">
        <v>156</v>
      </c>
      <c r="B159" t="e">
        <f>IF(A159&lt;Benutzeroberfläche!$C$14,IF((B158+Benutzeroberfläche!$C$9)&gt;Benutzeroberfläche!$C$5+Benutzeroberfläche!$C$9-Benutzeroberfläche!$C$9*Benutzeroberfläche!$C$8,0,IF(A159+Benutzeroberfläche!$C$8-1&lt;=Benutzeroberfläche!$C$5,IF(INT($A159/Benutzeroberfläche!$C$10)=$A159/Benutzeroberfläche!$C$10,B158+Benutzeroberfläche!$C$9,B158),"")),"")</f>
        <v>#VALUE!</v>
      </c>
      <c r="C159" t="e">
        <f>IF((C158+Benutzeroberfläche!$C$9)&gt;Benutzeroberfläche!$C$5,0,IF(B159+Benutzeroberfläche!$C$8-1&lt;=Benutzeroberfläche!$C$5,IF(INT($A159/Benutzeroberfläche!$C$10)=$A159/Benutzeroberfläche!$C$10,C158+Benutzeroberfläche!$C$9,C158),""))</f>
        <v>#VALUE!</v>
      </c>
      <c r="E159" t="e">
        <f>IF((B158+Benutzeroberfläche!$C$9)&gt;Benutzeroberfläche!$C$5,0,IF(A159+Benutzeroberfläche!$C$8-1&lt;=Benutzeroberfläche!$C$5,IF(INT($A159/Benutzeroberfläche!$C$10)=$A159/Benutzeroberfläche!$C$10,B158+Benutzeroberfläche!$C$9,B158),""))</f>
        <v>#VALUE!</v>
      </c>
      <c r="F159" t="e">
        <f>(B158+Benutzeroberfläche!$C$9)</f>
        <v>#VALUE!</v>
      </c>
      <c r="G159" t="s">
        <v>25</v>
      </c>
      <c r="H159">
        <f>Benutzeroberfläche!$C$5</f>
        <v>180</v>
      </c>
      <c r="I159">
        <v>0</v>
      </c>
      <c r="J159" t="s">
        <v>26</v>
      </c>
      <c r="K159">
        <f>A159+Benutzeroberfläche!$C$8-1</f>
        <v>195</v>
      </c>
      <c r="L159" t="s">
        <v>29</v>
      </c>
      <c r="M159">
        <f>Benutzeroberfläche!$C$5</f>
        <v>180</v>
      </c>
      <c r="N159" t="s">
        <v>26</v>
      </c>
      <c r="O159">
        <f>INT($A159/Benutzeroberfläche!$C$10)</f>
        <v>78</v>
      </c>
      <c r="P159" t="s">
        <v>30</v>
      </c>
      <c r="Q159">
        <f>$A159-1/Benutzeroberfläche!$C$10</f>
        <v>155.5</v>
      </c>
      <c r="R159" t="s">
        <v>343</v>
      </c>
      <c r="S159" t="s">
        <v>344</v>
      </c>
      <c r="T159" t="s">
        <v>34</v>
      </c>
    </row>
    <row r="160" spans="1:20" x14ac:dyDescent="0.25">
      <c r="A160">
        <v>157</v>
      </c>
      <c r="B160" t="e">
        <f>IF(A160&lt;Benutzeroberfläche!$C$14,IF((B159+Benutzeroberfläche!$C$9)&gt;Benutzeroberfläche!$C$5+Benutzeroberfläche!$C$9-Benutzeroberfläche!$C$9*Benutzeroberfläche!$C$8,0,IF(A160+Benutzeroberfläche!$C$8-1&lt;=Benutzeroberfläche!$C$5,IF(INT($A160/Benutzeroberfläche!$C$10)=$A160/Benutzeroberfläche!$C$10,B159+Benutzeroberfläche!$C$9,B159),"")),"")</f>
        <v>#VALUE!</v>
      </c>
      <c r="C160" t="e">
        <f>IF((C159+Benutzeroberfläche!$C$9)&gt;Benutzeroberfläche!$C$5,0,IF(B160+Benutzeroberfläche!$C$8-1&lt;=Benutzeroberfläche!$C$5,IF(INT($A160/Benutzeroberfläche!$C$10)=$A160/Benutzeroberfläche!$C$10,C159+Benutzeroberfläche!$C$9,C159),""))</f>
        <v>#VALUE!</v>
      </c>
      <c r="E160" t="e">
        <f>IF((B159+Benutzeroberfläche!$C$9)&gt;Benutzeroberfläche!$C$5,0,IF(A160+Benutzeroberfläche!$C$8-1&lt;=Benutzeroberfläche!$C$5,IF(INT($A160/Benutzeroberfläche!$C$10)=$A160/Benutzeroberfläche!$C$10,B159+Benutzeroberfläche!$C$9,B159),""))</f>
        <v>#VALUE!</v>
      </c>
      <c r="F160" t="e">
        <f>(B159+Benutzeroberfläche!$C$9)</f>
        <v>#VALUE!</v>
      </c>
      <c r="G160" t="s">
        <v>25</v>
      </c>
      <c r="H160">
        <f>Benutzeroberfläche!$C$5</f>
        <v>180</v>
      </c>
      <c r="I160">
        <v>0</v>
      </c>
      <c r="J160" t="s">
        <v>26</v>
      </c>
      <c r="K160">
        <f>A160+Benutzeroberfläche!$C$8-1</f>
        <v>196</v>
      </c>
      <c r="L160" t="s">
        <v>29</v>
      </c>
      <c r="M160">
        <f>Benutzeroberfläche!$C$5</f>
        <v>180</v>
      </c>
      <c r="N160" t="s">
        <v>26</v>
      </c>
      <c r="O160">
        <f>INT($A160/Benutzeroberfläche!$C$10)</f>
        <v>78</v>
      </c>
      <c r="P160" t="s">
        <v>30</v>
      </c>
      <c r="Q160">
        <f>$A160-1/Benutzeroberfläche!$C$10</f>
        <v>156.5</v>
      </c>
      <c r="R160" t="s">
        <v>345</v>
      </c>
      <c r="S160" t="s">
        <v>346</v>
      </c>
      <c r="T160" t="s">
        <v>34</v>
      </c>
    </row>
    <row r="161" spans="1:20" x14ac:dyDescent="0.25">
      <c r="A161">
        <v>158</v>
      </c>
      <c r="B161" t="e">
        <f>IF(A161&lt;Benutzeroberfläche!$C$14,IF((B160+Benutzeroberfläche!$C$9)&gt;Benutzeroberfläche!$C$5+Benutzeroberfläche!$C$9-Benutzeroberfläche!$C$9*Benutzeroberfläche!$C$8,0,IF(A161+Benutzeroberfläche!$C$8-1&lt;=Benutzeroberfläche!$C$5,IF(INT($A161/Benutzeroberfläche!$C$10)=$A161/Benutzeroberfläche!$C$10,B160+Benutzeroberfläche!$C$9,B160),"")),"")</f>
        <v>#VALUE!</v>
      </c>
      <c r="C161" t="e">
        <f>IF((C160+Benutzeroberfläche!$C$9)&gt;Benutzeroberfläche!$C$5,0,IF(B161+Benutzeroberfläche!$C$8-1&lt;=Benutzeroberfläche!$C$5,IF(INT($A161/Benutzeroberfläche!$C$10)=$A161/Benutzeroberfläche!$C$10,C160+Benutzeroberfläche!$C$9,C160),""))</f>
        <v>#VALUE!</v>
      </c>
      <c r="E161" t="e">
        <f>IF((B160+Benutzeroberfläche!$C$9)&gt;Benutzeroberfläche!$C$5,0,IF(A161+Benutzeroberfläche!$C$8-1&lt;=Benutzeroberfläche!$C$5,IF(INT($A161/Benutzeroberfläche!$C$10)=$A161/Benutzeroberfläche!$C$10,B160+Benutzeroberfläche!$C$9,B160),""))</f>
        <v>#VALUE!</v>
      </c>
      <c r="F161" t="e">
        <f>(B160+Benutzeroberfläche!$C$9)</f>
        <v>#VALUE!</v>
      </c>
      <c r="G161" t="s">
        <v>25</v>
      </c>
      <c r="H161">
        <f>Benutzeroberfläche!$C$5</f>
        <v>180</v>
      </c>
      <c r="I161">
        <v>0</v>
      </c>
      <c r="J161" t="s">
        <v>26</v>
      </c>
      <c r="K161">
        <f>A161+Benutzeroberfläche!$C$8-1</f>
        <v>197</v>
      </c>
      <c r="L161" t="s">
        <v>29</v>
      </c>
      <c r="M161">
        <f>Benutzeroberfläche!$C$5</f>
        <v>180</v>
      </c>
      <c r="N161" t="s">
        <v>26</v>
      </c>
      <c r="O161">
        <f>INT($A161/Benutzeroberfläche!$C$10)</f>
        <v>79</v>
      </c>
      <c r="P161" t="s">
        <v>30</v>
      </c>
      <c r="Q161">
        <f>$A161-1/Benutzeroberfläche!$C$10</f>
        <v>157.5</v>
      </c>
      <c r="R161" t="s">
        <v>347</v>
      </c>
      <c r="S161" t="s">
        <v>348</v>
      </c>
      <c r="T161" t="s">
        <v>34</v>
      </c>
    </row>
    <row r="162" spans="1:20" x14ac:dyDescent="0.25">
      <c r="A162">
        <v>159</v>
      </c>
      <c r="B162" t="e">
        <f>IF(A162&lt;Benutzeroberfläche!$C$14,IF((B161+Benutzeroberfläche!$C$9)&gt;Benutzeroberfläche!$C$5+Benutzeroberfläche!$C$9-Benutzeroberfläche!$C$9*Benutzeroberfläche!$C$8,0,IF(A162+Benutzeroberfläche!$C$8-1&lt;=Benutzeroberfläche!$C$5,IF(INT($A162/Benutzeroberfläche!$C$10)=$A162/Benutzeroberfläche!$C$10,B161+Benutzeroberfläche!$C$9,B161),"")),"")</f>
        <v>#VALUE!</v>
      </c>
      <c r="C162" t="e">
        <f>IF((C161+Benutzeroberfläche!$C$9)&gt;Benutzeroberfläche!$C$5,0,IF(B162+Benutzeroberfläche!$C$8-1&lt;=Benutzeroberfläche!$C$5,IF(INT($A162/Benutzeroberfläche!$C$10)=$A162/Benutzeroberfläche!$C$10,C161+Benutzeroberfläche!$C$9,C161),""))</f>
        <v>#VALUE!</v>
      </c>
      <c r="E162" t="e">
        <f>IF((B161+Benutzeroberfläche!$C$9)&gt;Benutzeroberfläche!$C$5,0,IF(A162+Benutzeroberfläche!$C$8-1&lt;=Benutzeroberfläche!$C$5,IF(INT($A162/Benutzeroberfläche!$C$10)=$A162/Benutzeroberfläche!$C$10,B161+Benutzeroberfläche!$C$9,B161),""))</f>
        <v>#VALUE!</v>
      </c>
      <c r="F162" t="e">
        <f>(B161+Benutzeroberfläche!$C$9)</f>
        <v>#VALUE!</v>
      </c>
      <c r="G162" t="s">
        <v>25</v>
      </c>
      <c r="H162">
        <f>Benutzeroberfläche!$C$5</f>
        <v>180</v>
      </c>
      <c r="I162">
        <v>0</v>
      </c>
      <c r="J162" t="s">
        <v>26</v>
      </c>
      <c r="K162">
        <f>A162+Benutzeroberfläche!$C$8-1</f>
        <v>198</v>
      </c>
      <c r="L162" t="s">
        <v>29</v>
      </c>
      <c r="M162">
        <f>Benutzeroberfläche!$C$5</f>
        <v>180</v>
      </c>
      <c r="N162" t="s">
        <v>26</v>
      </c>
      <c r="O162">
        <f>INT($A162/Benutzeroberfläche!$C$10)</f>
        <v>79</v>
      </c>
      <c r="P162" t="s">
        <v>30</v>
      </c>
      <c r="Q162">
        <f>$A162-1/Benutzeroberfläche!$C$10</f>
        <v>158.5</v>
      </c>
      <c r="R162" t="s">
        <v>349</v>
      </c>
      <c r="S162" t="s">
        <v>350</v>
      </c>
      <c r="T162" t="s">
        <v>34</v>
      </c>
    </row>
    <row r="163" spans="1:20" x14ac:dyDescent="0.25">
      <c r="A163">
        <v>160</v>
      </c>
      <c r="B163" t="e">
        <f>IF(A163&lt;Benutzeroberfläche!$C$14,IF((B162+Benutzeroberfläche!$C$9)&gt;Benutzeroberfläche!$C$5+Benutzeroberfläche!$C$9-Benutzeroberfläche!$C$9*Benutzeroberfläche!$C$8,0,IF(A163+Benutzeroberfläche!$C$8-1&lt;=Benutzeroberfläche!$C$5,IF(INT($A163/Benutzeroberfläche!$C$10)=$A163/Benutzeroberfläche!$C$10,B162+Benutzeroberfläche!$C$9,B162),"")),"")</f>
        <v>#VALUE!</v>
      </c>
      <c r="C163" t="e">
        <f>IF((C162+Benutzeroberfläche!$C$9)&gt;Benutzeroberfläche!$C$5,0,IF(B163+Benutzeroberfläche!$C$8-1&lt;=Benutzeroberfläche!$C$5,IF(INT($A163/Benutzeroberfläche!$C$10)=$A163/Benutzeroberfläche!$C$10,C162+Benutzeroberfläche!$C$9,C162),""))</f>
        <v>#VALUE!</v>
      </c>
      <c r="E163" t="e">
        <f>IF((B162+Benutzeroberfläche!$C$9)&gt;Benutzeroberfläche!$C$5,0,IF(A163+Benutzeroberfläche!$C$8-1&lt;=Benutzeroberfläche!$C$5,IF(INT($A163/Benutzeroberfläche!$C$10)=$A163/Benutzeroberfläche!$C$10,B162+Benutzeroberfläche!$C$9,B162),""))</f>
        <v>#VALUE!</v>
      </c>
      <c r="F163" t="e">
        <f>(B162+Benutzeroberfläche!$C$9)</f>
        <v>#VALUE!</v>
      </c>
      <c r="G163" t="s">
        <v>25</v>
      </c>
      <c r="H163">
        <f>Benutzeroberfläche!$C$5</f>
        <v>180</v>
      </c>
      <c r="I163">
        <v>0</v>
      </c>
      <c r="J163" t="s">
        <v>26</v>
      </c>
      <c r="K163">
        <f>A163+Benutzeroberfläche!$C$8-1</f>
        <v>199</v>
      </c>
      <c r="L163" t="s">
        <v>29</v>
      </c>
      <c r="M163">
        <f>Benutzeroberfläche!$C$5</f>
        <v>180</v>
      </c>
      <c r="N163" t="s">
        <v>26</v>
      </c>
      <c r="O163">
        <f>INT($A163/Benutzeroberfläche!$C$10)</f>
        <v>80</v>
      </c>
      <c r="P163" t="s">
        <v>30</v>
      </c>
      <c r="Q163">
        <f>$A163-1/Benutzeroberfläche!$C$10</f>
        <v>159.5</v>
      </c>
      <c r="R163" t="s">
        <v>351</v>
      </c>
      <c r="S163" t="s">
        <v>352</v>
      </c>
      <c r="T163" t="s">
        <v>34</v>
      </c>
    </row>
    <row r="164" spans="1:20" x14ac:dyDescent="0.25">
      <c r="A164">
        <v>161</v>
      </c>
      <c r="B164" t="e">
        <f>IF(A164&lt;Benutzeroberfläche!$C$14,IF((B163+Benutzeroberfläche!$C$9)&gt;Benutzeroberfläche!$C$5+Benutzeroberfläche!$C$9-Benutzeroberfläche!$C$9*Benutzeroberfläche!$C$8,0,IF(A164+Benutzeroberfläche!$C$8-1&lt;=Benutzeroberfläche!$C$5,IF(INT($A164/Benutzeroberfläche!$C$10)=$A164/Benutzeroberfläche!$C$10,B163+Benutzeroberfläche!$C$9,B163),"")),"")</f>
        <v>#VALUE!</v>
      </c>
      <c r="C164" t="e">
        <f>IF((C163+Benutzeroberfläche!$C$9)&gt;Benutzeroberfläche!$C$5,0,IF(B164+Benutzeroberfläche!$C$8-1&lt;=Benutzeroberfläche!$C$5,IF(INT($A164/Benutzeroberfläche!$C$10)=$A164/Benutzeroberfläche!$C$10,C163+Benutzeroberfläche!$C$9,C163),""))</f>
        <v>#VALUE!</v>
      </c>
      <c r="E164" t="e">
        <f>IF((B163+Benutzeroberfläche!$C$9)&gt;Benutzeroberfläche!$C$5,0,IF(A164+Benutzeroberfläche!$C$8-1&lt;=Benutzeroberfläche!$C$5,IF(INT($A164/Benutzeroberfläche!$C$10)=$A164/Benutzeroberfläche!$C$10,B163+Benutzeroberfläche!$C$9,B163),""))</f>
        <v>#VALUE!</v>
      </c>
      <c r="F164" t="e">
        <f>(B163+Benutzeroberfläche!$C$9)</f>
        <v>#VALUE!</v>
      </c>
      <c r="G164" t="s">
        <v>25</v>
      </c>
      <c r="H164">
        <f>Benutzeroberfläche!$C$5</f>
        <v>180</v>
      </c>
      <c r="I164">
        <v>0</v>
      </c>
      <c r="J164" t="s">
        <v>26</v>
      </c>
      <c r="K164">
        <f>A164+Benutzeroberfläche!$C$8-1</f>
        <v>200</v>
      </c>
      <c r="L164" t="s">
        <v>29</v>
      </c>
      <c r="M164">
        <f>Benutzeroberfläche!$C$5</f>
        <v>180</v>
      </c>
      <c r="N164" t="s">
        <v>26</v>
      </c>
      <c r="O164">
        <f>INT($A164/Benutzeroberfläche!$C$10)</f>
        <v>80</v>
      </c>
      <c r="P164" t="s">
        <v>30</v>
      </c>
      <c r="Q164">
        <f>$A164-1/Benutzeroberfläche!$C$10</f>
        <v>160.5</v>
      </c>
      <c r="R164" t="s">
        <v>353</v>
      </c>
      <c r="S164" t="s">
        <v>354</v>
      </c>
      <c r="T164" t="s">
        <v>34</v>
      </c>
    </row>
    <row r="165" spans="1:20" x14ac:dyDescent="0.25">
      <c r="A165">
        <v>162</v>
      </c>
      <c r="B165" t="e">
        <f>IF(A165&lt;Benutzeroberfläche!$C$14,IF((B164+Benutzeroberfläche!$C$9)&gt;Benutzeroberfläche!$C$5+Benutzeroberfläche!$C$9-Benutzeroberfläche!$C$9*Benutzeroberfläche!$C$8,0,IF(A165+Benutzeroberfläche!$C$8-1&lt;=Benutzeroberfläche!$C$5,IF(INT($A165/Benutzeroberfläche!$C$10)=$A165/Benutzeroberfläche!$C$10,B164+Benutzeroberfläche!$C$9,B164),"")),"")</f>
        <v>#VALUE!</v>
      </c>
      <c r="C165" t="e">
        <f>IF((C164+Benutzeroberfläche!$C$9)&gt;Benutzeroberfläche!$C$5,0,IF(B165+Benutzeroberfläche!$C$8-1&lt;=Benutzeroberfläche!$C$5,IF(INT($A165/Benutzeroberfläche!$C$10)=$A165/Benutzeroberfläche!$C$10,C164+Benutzeroberfläche!$C$9,C164),""))</f>
        <v>#VALUE!</v>
      </c>
      <c r="E165" t="e">
        <f>IF((B164+Benutzeroberfläche!$C$9)&gt;Benutzeroberfläche!$C$5,0,IF(A165+Benutzeroberfläche!$C$8-1&lt;=Benutzeroberfläche!$C$5,IF(INT($A165/Benutzeroberfläche!$C$10)=$A165/Benutzeroberfläche!$C$10,B164+Benutzeroberfläche!$C$9,B164),""))</f>
        <v>#VALUE!</v>
      </c>
      <c r="F165" t="e">
        <f>(B164+Benutzeroberfläche!$C$9)</f>
        <v>#VALUE!</v>
      </c>
      <c r="G165" t="s">
        <v>25</v>
      </c>
      <c r="H165">
        <f>Benutzeroberfläche!$C$5</f>
        <v>180</v>
      </c>
      <c r="I165">
        <v>0</v>
      </c>
      <c r="J165" t="s">
        <v>26</v>
      </c>
      <c r="K165">
        <f>A165+Benutzeroberfläche!$C$8-1</f>
        <v>201</v>
      </c>
      <c r="L165" t="s">
        <v>29</v>
      </c>
      <c r="M165">
        <f>Benutzeroberfläche!$C$5</f>
        <v>180</v>
      </c>
      <c r="N165" t="s">
        <v>26</v>
      </c>
      <c r="O165">
        <f>INT($A165/Benutzeroberfläche!$C$10)</f>
        <v>81</v>
      </c>
      <c r="P165" t="s">
        <v>30</v>
      </c>
      <c r="Q165">
        <f>$A165-1/Benutzeroberfläche!$C$10</f>
        <v>161.5</v>
      </c>
      <c r="R165" t="s">
        <v>355</v>
      </c>
      <c r="S165" t="s">
        <v>356</v>
      </c>
      <c r="T165" t="s">
        <v>34</v>
      </c>
    </row>
    <row r="166" spans="1:20" x14ac:dyDescent="0.25">
      <c r="A166">
        <v>163</v>
      </c>
      <c r="B166" t="e">
        <f>IF(A166&lt;Benutzeroberfläche!$C$14,IF((B165+Benutzeroberfläche!$C$9)&gt;Benutzeroberfläche!$C$5+Benutzeroberfläche!$C$9-Benutzeroberfläche!$C$9*Benutzeroberfläche!$C$8,0,IF(A166+Benutzeroberfläche!$C$8-1&lt;=Benutzeroberfläche!$C$5,IF(INT($A166/Benutzeroberfläche!$C$10)=$A166/Benutzeroberfläche!$C$10,B165+Benutzeroberfläche!$C$9,B165),"")),"")</f>
        <v>#VALUE!</v>
      </c>
      <c r="C166" t="e">
        <f>IF((C165+Benutzeroberfläche!$C$9)&gt;Benutzeroberfläche!$C$5,0,IF(B166+Benutzeroberfläche!$C$8-1&lt;=Benutzeroberfläche!$C$5,IF(INT($A166/Benutzeroberfläche!$C$10)=$A166/Benutzeroberfläche!$C$10,C165+Benutzeroberfläche!$C$9,C165),""))</f>
        <v>#VALUE!</v>
      </c>
      <c r="E166" t="e">
        <f>IF((B165+Benutzeroberfläche!$C$9)&gt;Benutzeroberfläche!$C$5,0,IF(A166+Benutzeroberfläche!$C$8-1&lt;=Benutzeroberfläche!$C$5,IF(INT($A166/Benutzeroberfläche!$C$10)=$A166/Benutzeroberfläche!$C$10,B165+Benutzeroberfläche!$C$9,B165),""))</f>
        <v>#VALUE!</v>
      </c>
      <c r="F166" t="e">
        <f>(B165+Benutzeroberfläche!$C$9)</f>
        <v>#VALUE!</v>
      </c>
      <c r="G166" t="s">
        <v>25</v>
      </c>
      <c r="H166">
        <f>Benutzeroberfläche!$C$5</f>
        <v>180</v>
      </c>
      <c r="I166">
        <v>0</v>
      </c>
      <c r="J166" t="s">
        <v>26</v>
      </c>
      <c r="K166">
        <f>A166+Benutzeroberfläche!$C$8-1</f>
        <v>202</v>
      </c>
      <c r="L166" t="s">
        <v>29</v>
      </c>
      <c r="M166">
        <f>Benutzeroberfläche!$C$5</f>
        <v>180</v>
      </c>
      <c r="N166" t="s">
        <v>26</v>
      </c>
      <c r="O166">
        <f>INT($A166/Benutzeroberfläche!$C$10)</f>
        <v>81</v>
      </c>
      <c r="P166" t="s">
        <v>30</v>
      </c>
      <c r="Q166">
        <f>$A166-1/Benutzeroberfläche!$C$10</f>
        <v>162.5</v>
      </c>
      <c r="R166" t="s">
        <v>357</v>
      </c>
      <c r="S166" t="s">
        <v>358</v>
      </c>
      <c r="T166" t="s">
        <v>34</v>
      </c>
    </row>
    <row r="167" spans="1:20" x14ac:dyDescent="0.25">
      <c r="A167">
        <v>164</v>
      </c>
      <c r="B167" t="e">
        <f>IF((B166+Benutzeroberfläche!$C$9)&gt;Benutzeroberfläche!$C$5,0,IF(A167+Benutzeroberfläche!$C$8-1&lt;=Benutzeroberfläche!$C$5,IF(INT($A167/Benutzeroberfläche!$C$10)=$A167/Benutzeroberfläche!$C$10,B166+Benutzeroberfläche!$C$9,B166),""))</f>
        <v>#VALUE!</v>
      </c>
      <c r="C167" t="e">
        <f>IF((C166+Benutzeroberfläche!$C$9)&gt;Benutzeroberfläche!$C$5,0,IF(B167+Benutzeroberfläche!$C$8-1&lt;=Benutzeroberfläche!$C$5,IF(INT($A167/Benutzeroberfläche!$C$10)=$A167/Benutzeroberfläche!$C$10,C166+Benutzeroberfläche!$C$9,C166),""))</f>
        <v>#VALUE!</v>
      </c>
      <c r="E167" t="e">
        <f>IF((B166+Benutzeroberfläche!$C$9)&gt;Benutzeroberfläche!$C$5,0,IF(A167+Benutzeroberfläche!$C$8-1&lt;=Benutzeroberfläche!$C$5,IF(INT($A167/Benutzeroberfläche!$C$10)=$A167/Benutzeroberfläche!$C$10,B166+Benutzeroberfläche!$C$9,B166),""))</f>
        <v>#VALUE!</v>
      </c>
      <c r="F167" t="e">
        <f>(B166+Benutzeroberfläche!$C$9)</f>
        <v>#VALUE!</v>
      </c>
      <c r="G167" t="s">
        <v>25</v>
      </c>
      <c r="H167">
        <f>Benutzeroberfläche!$C$5</f>
        <v>180</v>
      </c>
      <c r="I167">
        <v>0</v>
      </c>
      <c r="J167" t="s">
        <v>26</v>
      </c>
      <c r="K167">
        <f>A167+Benutzeroberfläche!$C$8-1</f>
        <v>203</v>
      </c>
      <c r="L167" t="s">
        <v>29</v>
      </c>
      <c r="M167">
        <f>Benutzeroberfläche!$C$5</f>
        <v>180</v>
      </c>
      <c r="N167" t="s">
        <v>26</v>
      </c>
      <c r="O167">
        <f>INT($A167/Benutzeroberfläche!$C$10)</f>
        <v>82</v>
      </c>
      <c r="P167" t="s">
        <v>30</v>
      </c>
      <c r="Q167">
        <f>$A167-1/Benutzeroberfläche!$C$10</f>
        <v>163.5</v>
      </c>
      <c r="R167" t="s">
        <v>359</v>
      </c>
      <c r="S167" t="s">
        <v>360</v>
      </c>
      <c r="T167" t="s">
        <v>34</v>
      </c>
    </row>
    <row r="168" spans="1:20" x14ac:dyDescent="0.25">
      <c r="A168">
        <v>165</v>
      </c>
      <c r="B168" t="e">
        <f>IF((B167+Benutzeroberfläche!$C$9)&gt;Benutzeroberfläche!$C$5,0,IF(A168+Benutzeroberfläche!$C$8-1&lt;=Benutzeroberfläche!$C$5,IF(INT($A168/Benutzeroberfläche!$C$10)=$A168/Benutzeroberfläche!$C$10,B167+Benutzeroberfläche!$C$9,B167),""))</f>
        <v>#VALUE!</v>
      </c>
      <c r="C168" t="e">
        <f>IF((C167+Benutzeroberfläche!$C$9)&gt;Benutzeroberfläche!$C$5,0,IF(B168+Benutzeroberfläche!$C$8-1&lt;=Benutzeroberfläche!$C$5,IF(INT($A168/Benutzeroberfläche!$C$10)=$A168/Benutzeroberfläche!$C$10,C167+Benutzeroberfläche!$C$9,C167),""))</f>
        <v>#VALUE!</v>
      </c>
      <c r="E168" t="e">
        <f>IF((B167+Benutzeroberfläche!$C$9)&gt;Benutzeroberfläche!$C$5,0,IF(A168+Benutzeroberfläche!$C$8-1&lt;=Benutzeroberfläche!$C$5,IF(INT($A168/Benutzeroberfläche!$C$10)=$A168/Benutzeroberfläche!$C$10,B167+Benutzeroberfläche!$C$9,B167),""))</f>
        <v>#VALUE!</v>
      </c>
      <c r="F168" t="e">
        <f>(B167+Benutzeroberfläche!$C$9)</f>
        <v>#VALUE!</v>
      </c>
      <c r="G168" t="s">
        <v>25</v>
      </c>
      <c r="H168">
        <f>Benutzeroberfläche!$C$5</f>
        <v>180</v>
      </c>
      <c r="I168">
        <v>0</v>
      </c>
      <c r="J168" t="s">
        <v>26</v>
      </c>
      <c r="K168">
        <f>A168+Benutzeroberfläche!$C$8-1</f>
        <v>204</v>
      </c>
      <c r="L168" t="s">
        <v>29</v>
      </c>
      <c r="M168">
        <f>Benutzeroberfläche!$C$5</f>
        <v>180</v>
      </c>
      <c r="N168" t="s">
        <v>26</v>
      </c>
      <c r="O168">
        <f>INT($A168/Benutzeroberfläche!$C$10)</f>
        <v>82</v>
      </c>
      <c r="P168" t="s">
        <v>30</v>
      </c>
      <c r="Q168">
        <f>$A168-1/Benutzeroberfläche!$C$10</f>
        <v>164.5</v>
      </c>
      <c r="R168" t="s">
        <v>361</v>
      </c>
      <c r="S168" t="s">
        <v>362</v>
      </c>
      <c r="T168" t="s">
        <v>34</v>
      </c>
    </row>
    <row r="169" spans="1:20" x14ac:dyDescent="0.25">
      <c r="A169">
        <v>166</v>
      </c>
      <c r="B169" t="e">
        <f>IF((B168+Benutzeroberfläche!$C$9)&gt;Benutzeroberfläche!$C$5,0,IF(A169+Benutzeroberfläche!$C$8-1&lt;=Benutzeroberfläche!$C$5,IF(INT($A169/Benutzeroberfläche!$C$10)=$A169/Benutzeroberfläche!$C$10,B168+Benutzeroberfläche!$C$9,B168),""))</f>
        <v>#VALUE!</v>
      </c>
      <c r="C169" t="e">
        <f>IF((C168+Benutzeroberfläche!$C$9)&gt;Benutzeroberfläche!$C$5,0,IF(B169+Benutzeroberfläche!$C$8-1&lt;=Benutzeroberfläche!$C$5,IF(INT($A169/Benutzeroberfläche!$C$10)=$A169/Benutzeroberfläche!$C$10,C168+Benutzeroberfläche!$C$9,C168),""))</f>
        <v>#VALUE!</v>
      </c>
    </row>
    <row r="170" spans="1:20" x14ac:dyDescent="0.25">
      <c r="A170">
        <v>167</v>
      </c>
      <c r="B170" t="e">
        <f>IF((B169+Benutzeroberfläche!$C$9)&gt;Benutzeroberfläche!$C$5,0,IF(A170+Benutzeroberfläche!$C$8-1&lt;=Benutzeroberfläche!$C$5,IF(INT($A170/Benutzeroberfläche!$C$10)=$A170/Benutzeroberfläche!$C$10,B169+Benutzeroberfläche!$C$9,B169),""))</f>
        <v>#VALUE!</v>
      </c>
      <c r="C170" t="e">
        <f>IF((C169+Benutzeroberfläche!$C$9)&gt;Benutzeroberfläche!$C$5,0,IF(B170+Benutzeroberfläche!$C$8-1&lt;=Benutzeroberfläche!$C$5,IF(INT($A170/Benutzeroberfläche!$C$10)=$A170/Benutzeroberfläche!$C$10,C169+Benutzeroberfläche!$C$9,C169),""))</f>
        <v>#VALUE!</v>
      </c>
    </row>
    <row r="171" spans="1:20" x14ac:dyDescent="0.25">
      <c r="A171">
        <v>168</v>
      </c>
      <c r="B171" t="e">
        <f>IF((B170+Benutzeroberfläche!$C$9)&gt;Benutzeroberfläche!$C$5,0,IF(A171+Benutzeroberfläche!$C$8-1&lt;=Benutzeroberfläche!$C$5,IF(INT($A171/Benutzeroberfläche!$C$10)=$A171/Benutzeroberfläche!$C$10,B170+Benutzeroberfläche!$C$9,B170),""))</f>
        <v>#VALUE!</v>
      </c>
      <c r="C171" t="e">
        <f>IF((C170+Benutzeroberfläche!$C$9)&gt;Benutzeroberfläche!$C$5,0,IF(B171+Benutzeroberfläche!$C$8-1&lt;=Benutzeroberfläche!$C$5,IF(INT($A171/Benutzeroberfläche!$C$10)=$A171/Benutzeroberfläche!$C$10,C170+Benutzeroberfläche!$C$9,C170),""))</f>
        <v>#VALUE!</v>
      </c>
    </row>
    <row r="172" spans="1:20" x14ac:dyDescent="0.25">
      <c r="A172">
        <v>169</v>
      </c>
      <c r="B172" t="e">
        <f>IF((B171+Benutzeroberfläche!$C$9)&gt;Benutzeroberfläche!$C$5,0,IF(A172+Benutzeroberfläche!$C$8-1&lt;=Benutzeroberfläche!$C$5,IF(INT($A172/Benutzeroberfläche!$C$10)=$A172/Benutzeroberfläche!$C$10,B171+Benutzeroberfläche!$C$9,B171),""))</f>
        <v>#VALUE!</v>
      </c>
      <c r="C172" t="e">
        <f>IF((C171+Benutzeroberfläche!$C$9)&gt;Benutzeroberfläche!$C$5,0,IF(B172+Benutzeroberfläche!$C$8-1&lt;=Benutzeroberfläche!$C$5,IF(INT($A172/Benutzeroberfläche!$C$10)=$A172/Benutzeroberfläche!$C$10,C171+Benutzeroberfläche!$C$9,C171),""))</f>
        <v>#VALUE!</v>
      </c>
    </row>
    <row r="173" spans="1:20" x14ac:dyDescent="0.25">
      <c r="A173">
        <v>170</v>
      </c>
      <c r="B173" t="e">
        <f>IF((B172+Benutzeroberfläche!$C$9)&gt;Benutzeroberfläche!$C$5,0,IF(A173+Benutzeroberfläche!$C$8-1&lt;=Benutzeroberfläche!$C$5,IF(INT($A173/Benutzeroberfläche!$C$10)=$A173/Benutzeroberfläche!$C$10,B172+Benutzeroberfläche!$C$9,B172),""))</f>
        <v>#VALUE!</v>
      </c>
      <c r="C173" t="e">
        <f>IF((C172+Benutzeroberfläche!$C$9)&gt;Benutzeroberfläche!$C$5,0,IF(B173+Benutzeroberfläche!$C$8-1&lt;=Benutzeroberfläche!$C$5,IF(INT($A173/Benutzeroberfläche!$C$10)=$A173/Benutzeroberfläche!$C$10,C172+Benutzeroberfläche!$C$9,C172),""))</f>
        <v>#VALUE!</v>
      </c>
    </row>
    <row r="174" spans="1:20" x14ac:dyDescent="0.25">
      <c r="A174">
        <v>171</v>
      </c>
      <c r="B174" t="e">
        <f>IF((B173+Benutzeroberfläche!$C$9)&gt;Benutzeroberfläche!$C$5,0,IF(A174+Benutzeroberfläche!$C$8-1&lt;=Benutzeroberfläche!$C$5,IF(INT($A174/Benutzeroberfläche!$C$10)=$A174/Benutzeroberfläche!$C$10,B173+Benutzeroberfläche!$C$9,B173),""))</f>
        <v>#VALUE!</v>
      </c>
      <c r="C174" t="e">
        <f>IF((C173+Benutzeroberfläche!$C$9)&gt;Benutzeroberfläche!$C$5,0,IF(B174+Benutzeroberfläche!$C$8-1&lt;=Benutzeroberfläche!$C$5,IF(INT($A174/Benutzeroberfläche!$C$10)=$A174/Benutzeroberfläche!$C$10,C173+Benutzeroberfläche!$C$9,C173),""))</f>
        <v>#VALUE!</v>
      </c>
    </row>
    <row r="175" spans="1:20" x14ac:dyDescent="0.25">
      <c r="A175">
        <v>172</v>
      </c>
      <c r="B175" t="e">
        <f>IF((B174+Benutzeroberfläche!$C$9)&gt;Benutzeroberfläche!$C$5,0,IF(A175+Benutzeroberfläche!$C$8-1&lt;=Benutzeroberfläche!$C$5,IF(INT($A175/Benutzeroberfläche!$C$10)=$A175/Benutzeroberfläche!$C$10,B174+Benutzeroberfläche!$C$9,B174),""))</f>
        <v>#VALUE!</v>
      </c>
      <c r="C175" t="e">
        <f>IF((C174+Benutzeroberfläche!$C$9)&gt;Benutzeroberfläche!$C$5,0,IF(B175+Benutzeroberfläche!$C$8-1&lt;=Benutzeroberfläche!$C$5,IF(INT($A175/Benutzeroberfläche!$C$10)=$A175/Benutzeroberfläche!$C$10,C174+Benutzeroberfläche!$C$9,C174),""))</f>
        <v>#VALUE!</v>
      </c>
    </row>
    <row r="176" spans="1:20" x14ac:dyDescent="0.25">
      <c r="A176">
        <v>173</v>
      </c>
      <c r="B176" t="e">
        <f>IF((B175+Benutzeroberfläche!$C$9)&gt;Benutzeroberfläche!$C$5,0,IF(A176+Benutzeroberfläche!$C$8-1&lt;=Benutzeroberfläche!$C$5,IF(INT($A176/Benutzeroberfläche!$C$10)=$A176/Benutzeroberfläche!$C$10,B175+Benutzeroberfläche!$C$9,B175),""))</f>
        <v>#VALUE!</v>
      </c>
      <c r="C176" t="e">
        <f>IF((C175+Benutzeroberfläche!$C$9)&gt;Benutzeroberfläche!$C$5,0,IF(B176+Benutzeroberfläche!$C$8-1&lt;=Benutzeroberfläche!$C$5,IF(INT($A176/Benutzeroberfläche!$C$10)=$A176/Benutzeroberfläche!$C$10,C175+Benutzeroberfläche!$C$9,C175),""))</f>
        <v>#VALUE!</v>
      </c>
    </row>
    <row r="177" spans="1:3" x14ac:dyDescent="0.25">
      <c r="A177">
        <v>174</v>
      </c>
      <c r="B177" t="e">
        <f>IF((B176+Benutzeroberfläche!$C$9)&gt;Benutzeroberfläche!$C$5,0,IF(A177+Benutzeroberfläche!$C$8-1&lt;=Benutzeroberfläche!$C$5,IF(INT($A177/Benutzeroberfläche!$C$10)=$A177/Benutzeroberfläche!$C$10,B176+Benutzeroberfläche!$C$9,B176),""))</f>
        <v>#VALUE!</v>
      </c>
      <c r="C177" t="e">
        <f>IF((C176+Benutzeroberfläche!$C$9)&gt;Benutzeroberfläche!$C$5,0,IF(B177+Benutzeroberfläche!$C$8-1&lt;=Benutzeroberfläche!$C$5,IF(INT($A177/Benutzeroberfläche!$C$10)=$A177/Benutzeroberfläche!$C$10,C176+Benutzeroberfläche!$C$9,C176),""))</f>
        <v>#VALUE!</v>
      </c>
    </row>
    <row r="178" spans="1:3" x14ac:dyDescent="0.25">
      <c r="A178">
        <v>175</v>
      </c>
      <c r="B178" t="e">
        <f>IF((B177+Benutzeroberfläche!$C$9)&gt;Benutzeroberfläche!$C$5,0,IF(A178+Benutzeroberfläche!$C$8-1&lt;=Benutzeroberfläche!$C$5,IF(INT($A178/Benutzeroberfläche!$C$10)=$A178/Benutzeroberfläche!$C$10,B177+Benutzeroberfläche!$C$9,B177),""))</f>
        <v>#VALUE!</v>
      </c>
      <c r="C178" t="e">
        <f>IF((C177+Benutzeroberfläche!$C$9)&gt;Benutzeroberfläche!$C$5,0,IF(B178+Benutzeroberfläche!$C$8-1&lt;=Benutzeroberfläche!$C$5,IF(INT($A178/Benutzeroberfläche!$C$10)=$A178/Benutzeroberfläche!$C$10,C177+Benutzeroberfläche!$C$9,C177),""))</f>
        <v>#VALUE!</v>
      </c>
    </row>
    <row r="179" spans="1:3" x14ac:dyDescent="0.25">
      <c r="A179">
        <v>176</v>
      </c>
      <c r="B179" t="e">
        <f>IF((B178+Benutzeroberfläche!$C$9)&gt;Benutzeroberfläche!$C$5,0,IF(A179+Benutzeroberfläche!$C$8-1&lt;=Benutzeroberfläche!$C$5,IF(INT($A179/Benutzeroberfläche!$C$10)=$A179/Benutzeroberfläche!$C$10,B178+Benutzeroberfläche!$C$9,B178),""))</f>
        <v>#VALUE!</v>
      </c>
      <c r="C179" t="e">
        <f>IF((C178+Benutzeroberfläche!$C$9)&gt;Benutzeroberfläche!$C$5,0,IF(B179+Benutzeroberfläche!$C$8-1&lt;=Benutzeroberfläche!$C$5,IF(INT($A179/Benutzeroberfläche!$C$10)=$A179/Benutzeroberfläche!$C$10,C178+Benutzeroberfläche!$C$9,C178),""))</f>
        <v>#VALUE!</v>
      </c>
    </row>
    <row r="180" spans="1:3" x14ac:dyDescent="0.25">
      <c r="A180">
        <v>177</v>
      </c>
      <c r="B180" t="e">
        <f>IF((B179+Benutzeroberfläche!$C$9)&gt;Benutzeroberfläche!$C$5,0,IF(A180+Benutzeroberfläche!$C$8-1&lt;=Benutzeroberfläche!$C$5,IF(INT($A180/Benutzeroberfläche!$C$10)=$A180/Benutzeroberfläche!$C$10,B179+Benutzeroberfläche!$C$9,B179),""))</f>
        <v>#VALUE!</v>
      </c>
      <c r="C180" t="e">
        <f>IF((C179+Benutzeroberfläche!$C$9)&gt;Benutzeroberfläche!$C$5,0,IF(B180+Benutzeroberfläche!$C$8-1&lt;=Benutzeroberfläche!$C$5,IF(INT($A180/Benutzeroberfläche!$C$10)=$A180/Benutzeroberfläche!$C$10,C179+Benutzeroberfläche!$C$9,C179),""))</f>
        <v>#VALUE!</v>
      </c>
    </row>
    <row r="181" spans="1:3" x14ac:dyDescent="0.25">
      <c r="A181">
        <v>178</v>
      </c>
      <c r="B181" t="e">
        <f>IF((B180+Benutzeroberfläche!$C$9)&gt;Benutzeroberfläche!$C$5,0,IF(A181+Benutzeroberfläche!$C$8-1&lt;=Benutzeroberfläche!$C$5,IF(INT($A181/Benutzeroberfläche!$C$10)=$A181/Benutzeroberfläche!$C$10,B180+Benutzeroberfläche!$C$9,B180),""))</f>
        <v>#VALUE!</v>
      </c>
      <c r="C181" t="e">
        <f>IF((C180+Benutzeroberfläche!$C$9)&gt;Benutzeroberfläche!$C$5,0,IF(B181+Benutzeroberfläche!$C$8-1&lt;=Benutzeroberfläche!$C$5,IF(INT($A181/Benutzeroberfläche!$C$10)=$A181/Benutzeroberfläche!$C$10,C180+Benutzeroberfläche!$C$9,C180),""))</f>
        <v>#VALUE!</v>
      </c>
    </row>
    <row r="182" spans="1:3" x14ac:dyDescent="0.25">
      <c r="A182">
        <v>179</v>
      </c>
      <c r="B182" t="e">
        <f>IF((B181+Benutzeroberfläche!$C$9)&gt;Benutzeroberfläche!$C$5,0,IF(A182+Benutzeroberfläche!$C$8-1&lt;=Benutzeroberfläche!$C$5,IF(INT($A182/Benutzeroberfläche!$C$10)=$A182/Benutzeroberfläche!$C$10,B181+Benutzeroberfläche!$C$9,B181),""))</f>
        <v>#VALUE!</v>
      </c>
      <c r="C182" t="e">
        <f>IF((C181+Benutzeroberfläche!$C$9)&gt;Benutzeroberfläche!$C$5,0,IF(B182+Benutzeroberfläche!$C$8-1&lt;=Benutzeroberfläche!$C$5,IF(INT($A182/Benutzeroberfläche!$C$10)=$A182/Benutzeroberfläche!$C$10,C181+Benutzeroberfläche!$C$9,C181),""))</f>
        <v>#VALUE!</v>
      </c>
    </row>
    <row r="183" spans="1:3" x14ac:dyDescent="0.25">
      <c r="A183">
        <v>180</v>
      </c>
      <c r="B183" t="e">
        <f>IF((B182+Benutzeroberfläche!$C$9)&gt;Benutzeroberfläche!$C$5,0,IF(A183+Benutzeroberfläche!$C$8-1&lt;=Benutzeroberfläche!$C$5,IF(INT($A183/Benutzeroberfläche!$C$10)=$A183/Benutzeroberfläche!$C$10,B182+Benutzeroberfläche!$C$9,B182),""))</f>
        <v>#VALUE!</v>
      </c>
      <c r="C183" t="e">
        <f>IF((C182+Benutzeroberfläche!$C$9)&gt;Benutzeroberfläche!$C$5,0,IF(B183+Benutzeroberfläche!$C$8-1&lt;=Benutzeroberfläche!$C$5,IF(INT($A183/Benutzeroberfläche!$C$10)=$A183/Benutzeroberfläche!$C$10,C182+Benutzeroberfläche!$C$9,C182),""))</f>
        <v>#VALUE!</v>
      </c>
    </row>
    <row r="184" spans="1:3" x14ac:dyDescent="0.25">
      <c r="A184">
        <v>181</v>
      </c>
      <c r="B184" t="e">
        <f>IF((B183+Benutzeroberfläche!$C$9)&gt;Benutzeroberfläche!$C$5,0,IF(A184+Benutzeroberfläche!$C$8-1&lt;=Benutzeroberfläche!$C$5,IF(INT($A184/Benutzeroberfläche!$C$10)=$A184/Benutzeroberfläche!$C$10,B183+Benutzeroberfläche!$C$9,B183),""))</f>
        <v>#VALUE!</v>
      </c>
      <c r="C184" t="e">
        <f>IF((C183+Benutzeroberfläche!$C$9)&gt;Benutzeroberfläche!$C$5,0,IF(B184+Benutzeroberfläche!$C$8-1&lt;=Benutzeroberfläche!$C$5,IF(INT($A184/Benutzeroberfläche!$C$10)=$A184/Benutzeroberfläche!$C$10,C183+Benutzeroberfläche!$C$9,C183),""))</f>
        <v>#VALUE!</v>
      </c>
    </row>
    <row r="185" spans="1:3" x14ac:dyDescent="0.25">
      <c r="A185">
        <v>182</v>
      </c>
      <c r="B185" t="e">
        <f>IF((B184+Benutzeroberfläche!$C$9)&gt;Benutzeroberfläche!$C$5,0,IF(A185+Benutzeroberfläche!$C$8-1&lt;=Benutzeroberfläche!$C$5,IF(INT($A185/Benutzeroberfläche!$C$10)=$A185/Benutzeroberfläche!$C$10,B184+Benutzeroberfläche!$C$9,B184),""))</f>
        <v>#VALUE!</v>
      </c>
      <c r="C185" t="e">
        <f>IF((C184+Benutzeroberfläche!$C$9)&gt;Benutzeroberfläche!$C$5,0,IF(B185+Benutzeroberfläche!$C$8-1&lt;=Benutzeroberfläche!$C$5,IF(INT($A185/Benutzeroberfläche!$C$10)=$A185/Benutzeroberfläche!$C$10,C184+Benutzeroberfläche!$C$9,C184),""))</f>
        <v>#VALUE!</v>
      </c>
    </row>
    <row r="186" spans="1:3" x14ac:dyDescent="0.25">
      <c r="A186">
        <v>183</v>
      </c>
      <c r="B186" t="e">
        <f>IF((B185+Benutzeroberfläche!$C$9)&gt;Benutzeroberfläche!$C$5,0,IF(A186+Benutzeroberfläche!$C$8-1&lt;=Benutzeroberfläche!$C$5,IF(INT($A186/Benutzeroberfläche!$C$10)=$A186/Benutzeroberfläche!$C$10,B185+Benutzeroberfläche!$C$9,B185),""))</f>
        <v>#VALUE!</v>
      </c>
      <c r="C186" t="e">
        <f>IF((C185+Benutzeroberfläche!$C$9)&gt;Benutzeroberfläche!$C$5,0,IF(B186+Benutzeroberfläche!$C$8-1&lt;=Benutzeroberfläche!$C$5,IF(INT($A186/Benutzeroberfläche!$C$10)=$A186/Benutzeroberfläche!$C$10,C185+Benutzeroberfläche!$C$9,C185),""))</f>
        <v>#VALUE!</v>
      </c>
    </row>
    <row r="187" spans="1:3" x14ac:dyDescent="0.25">
      <c r="A187">
        <v>184</v>
      </c>
      <c r="B187" t="e">
        <f>IF((B186+Benutzeroberfläche!$C$9)&gt;Benutzeroberfläche!$C$5,0,IF(A187+Benutzeroberfläche!$C$8-1&lt;=Benutzeroberfläche!$C$5,IF(INT($A187/Benutzeroberfläche!$C$10)=$A187/Benutzeroberfläche!$C$10,B186+Benutzeroberfläche!$C$9,B186),""))</f>
        <v>#VALUE!</v>
      </c>
      <c r="C187" t="e">
        <f>IF((C186+Benutzeroberfläche!$C$9)&gt;Benutzeroberfläche!$C$5,0,IF(B187+Benutzeroberfläche!$C$8-1&lt;=Benutzeroberfläche!$C$5,IF(INT($A187/Benutzeroberfläche!$C$10)=$A187/Benutzeroberfläche!$C$10,C186+Benutzeroberfläche!$C$9,C186),""))</f>
        <v>#VALUE!</v>
      </c>
    </row>
    <row r="188" spans="1:3" x14ac:dyDescent="0.25">
      <c r="A188">
        <v>185</v>
      </c>
      <c r="B188" t="e">
        <f>IF((B187+Benutzeroberfläche!$C$9)&gt;Benutzeroberfläche!$C$5,0,IF(A188+Benutzeroberfläche!$C$8-1&lt;=Benutzeroberfläche!$C$5,IF(INT($A188/Benutzeroberfläche!$C$10)=$A188/Benutzeroberfläche!$C$10,B187+Benutzeroberfläche!$C$9,B187),""))</f>
        <v>#VALUE!</v>
      </c>
      <c r="C188" t="e">
        <f>IF((C187+Benutzeroberfläche!$C$9)&gt;Benutzeroberfläche!$C$5,0,IF(B188+Benutzeroberfläche!$C$8-1&lt;=Benutzeroberfläche!$C$5,IF(INT($A188/Benutzeroberfläche!$C$10)=$A188/Benutzeroberfläche!$C$10,C187+Benutzeroberfläche!$C$9,C187),""))</f>
        <v>#VALUE!</v>
      </c>
    </row>
    <row r="189" spans="1:3" x14ac:dyDescent="0.25">
      <c r="A189">
        <v>186</v>
      </c>
      <c r="B189" t="e">
        <f>IF((B188+Benutzeroberfläche!$C$9)&gt;Benutzeroberfläche!$C$5,0,IF(A189+Benutzeroberfläche!$C$8-1&lt;=Benutzeroberfläche!$C$5,IF(INT($A189/Benutzeroberfläche!$C$10)=$A189/Benutzeroberfläche!$C$10,B188+Benutzeroberfläche!$C$9,B188),""))</f>
        <v>#VALUE!</v>
      </c>
      <c r="C189" t="e">
        <f>IF((C188+Benutzeroberfläche!$C$9)&gt;Benutzeroberfläche!$C$5,0,IF(B189+Benutzeroberfläche!$C$8-1&lt;=Benutzeroberfläche!$C$5,IF(INT($A189/Benutzeroberfläche!$C$10)=$A189/Benutzeroberfläche!$C$10,C188+Benutzeroberfläche!$C$9,C188),""))</f>
        <v>#VALUE!</v>
      </c>
    </row>
    <row r="190" spans="1:3" x14ac:dyDescent="0.25">
      <c r="A190">
        <v>187</v>
      </c>
      <c r="B190" t="e">
        <f>IF((B189+Benutzeroberfläche!$C$9)&gt;Benutzeroberfläche!$C$5,0,IF(A190+Benutzeroberfläche!$C$8-1&lt;=Benutzeroberfläche!$C$5,IF(INT($A190/Benutzeroberfläche!$C$10)=$A190/Benutzeroberfläche!$C$10,B189+Benutzeroberfläche!$C$9,B189),""))</f>
        <v>#VALUE!</v>
      </c>
      <c r="C190" t="e">
        <f>IF((C189+Benutzeroberfläche!$C$9)&gt;Benutzeroberfläche!$C$5,0,IF(B190+Benutzeroberfläche!$C$8-1&lt;=Benutzeroberfläche!$C$5,IF(INT($A190/Benutzeroberfläche!$C$10)=$A190/Benutzeroberfläche!$C$10,C189+Benutzeroberfläche!$C$9,C189),""))</f>
        <v>#VALUE!</v>
      </c>
    </row>
    <row r="191" spans="1:3" x14ac:dyDescent="0.25">
      <c r="A191">
        <v>188</v>
      </c>
      <c r="B191" t="e">
        <f>IF((B190+Benutzeroberfläche!$C$9)&gt;Benutzeroberfläche!$C$5,0,IF(A191+Benutzeroberfläche!$C$8-1&lt;=Benutzeroberfläche!$C$5,IF(INT($A191/Benutzeroberfläche!$C$10)=$A191/Benutzeroberfläche!$C$10,B190+Benutzeroberfläche!$C$9,B190),""))</f>
        <v>#VALUE!</v>
      </c>
      <c r="C191" t="e">
        <f>IF((C190+Benutzeroberfläche!$C$9)&gt;Benutzeroberfläche!$C$5,0,IF(B191+Benutzeroberfläche!$C$8-1&lt;=Benutzeroberfläche!$C$5,IF(INT($A191/Benutzeroberfläche!$C$10)=$A191/Benutzeroberfläche!$C$10,C190+Benutzeroberfläche!$C$9,C190),""))</f>
        <v>#VALUE!</v>
      </c>
    </row>
    <row r="192" spans="1:3" x14ac:dyDescent="0.25">
      <c r="A192">
        <v>189</v>
      </c>
      <c r="B192" t="e">
        <f>IF((B191+Benutzeroberfläche!$C$9)&gt;Benutzeroberfläche!$C$5,0,IF(A192+Benutzeroberfläche!$C$8-1&lt;=Benutzeroberfläche!$C$5,IF(INT($A192/Benutzeroberfläche!$C$10)=$A192/Benutzeroberfläche!$C$10,B191+Benutzeroberfläche!$C$9,B191),""))</f>
        <v>#VALUE!</v>
      </c>
      <c r="C192" t="e">
        <f>IF((C191+Benutzeroberfläche!$C$9)&gt;Benutzeroberfläche!$C$5,0,IF(B192+Benutzeroberfläche!$C$8-1&lt;=Benutzeroberfläche!$C$5,IF(INT($A192/Benutzeroberfläche!$C$10)=$A192/Benutzeroberfläche!$C$10,C191+Benutzeroberfläche!$C$9,C191),""))</f>
        <v>#VALUE!</v>
      </c>
    </row>
    <row r="193" spans="1:3" x14ac:dyDescent="0.25">
      <c r="A193">
        <v>190</v>
      </c>
      <c r="B193" t="e">
        <f>IF((B192+Benutzeroberfläche!$C$9)&gt;Benutzeroberfläche!$C$5,0,IF(A193+Benutzeroberfläche!$C$8-1&lt;=Benutzeroberfläche!$C$5,IF(INT($A193/Benutzeroberfläche!$C$10)=$A193/Benutzeroberfläche!$C$10,B192+Benutzeroberfläche!$C$9,B192),""))</f>
        <v>#VALUE!</v>
      </c>
      <c r="C193" t="e">
        <f>IF((C192+Benutzeroberfläche!$C$9)&gt;Benutzeroberfläche!$C$5,0,IF(B193+Benutzeroberfläche!$C$8-1&lt;=Benutzeroberfläche!$C$5,IF(INT($A193/Benutzeroberfläche!$C$10)=$A193/Benutzeroberfläche!$C$10,C192+Benutzeroberfläche!$C$9,C192),""))</f>
        <v>#VALUE!</v>
      </c>
    </row>
    <row r="194" spans="1:3" x14ac:dyDescent="0.25">
      <c r="A194">
        <v>191</v>
      </c>
      <c r="B194" t="e">
        <f>IF((B193+Benutzeroberfläche!$C$9)&gt;Benutzeroberfläche!$C$5,0,IF(A194+Benutzeroberfläche!$C$8-1&lt;=Benutzeroberfläche!$C$5,IF(INT($A194/Benutzeroberfläche!$C$10)=$A194/Benutzeroberfläche!$C$10,B193+Benutzeroberfläche!$C$9,B193),""))</f>
        <v>#VALUE!</v>
      </c>
      <c r="C194" t="e">
        <f>IF((C193+Benutzeroberfläche!$C$9)&gt;Benutzeroberfläche!$C$5,0,IF(B194+Benutzeroberfläche!$C$8-1&lt;=Benutzeroberfläche!$C$5,IF(INT($A194/Benutzeroberfläche!$C$10)=$A194/Benutzeroberfläche!$C$10,C193+Benutzeroberfläche!$C$9,C193),""))</f>
        <v>#VALUE!</v>
      </c>
    </row>
    <row r="195" spans="1:3" x14ac:dyDescent="0.25">
      <c r="A195">
        <v>192</v>
      </c>
      <c r="B195" t="e">
        <f>IF((B194+Benutzeroberfläche!$C$9)&gt;Benutzeroberfläche!$C$5,0,IF(A195+Benutzeroberfläche!$C$8-1&lt;=Benutzeroberfläche!$C$5,IF(INT($A195/Benutzeroberfläche!$C$10)=$A195/Benutzeroberfläche!$C$10,B194+Benutzeroberfläche!$C$9,B194),""))</f>
        <v>#VALUE!</v>
      </c>
      <c r="C195" t="e">
        <f>IF((C194+Benutzeroberfläche!$C$9)&gt;Benutzeroberfläche!$C$5,0,IF(B195+Benutzeroberfläche!$C$8-1&lt;=Benutzeroberfläche!$C$5,IF(INT($A195/Benutzeroberfläche!$C$10)=$A195/Benutzeroberfläche!$C$10,C194+Benutzeroberfläche!$C$9,C194),""))</f>
        <v>#VALUE!</v>
      </c>
    </row>
    <row r="196" spans="1:3" x14ac:dyDescent="0.25">
      <c r="A196">
        <v>193</v>
      </c>
      <c r="B196" t="e">
        <f>IF((B195+Benutzeroberfläche!$C$9)&gt;Benutzeroberfläche!$C$5,0,IF(A196+Benutzeroberfläche!$C$8-1&lt;=Benutzeroberfläche!$C$5,IF(INT($A196/Benutzeroberfläche!$C$10)=$A196/Benutzeroberfläche!$C$10,B195+Benutzeroberfläche!$C$9,B195),""))</f>
        <v>#VALUE!</v>
      </c>
      <c r="C196" t="e">
        <f>IF((C195+Benutzeroberfläche!$C$9)&gt;Benutzeroberfläche!$C$5,0,IF(B196+Benutzeroberfläche!$C$8-1&lt;=Benutzeroberfläche!$C$5,IF(INT($A196/Benutzeroberfläche!$C$10)=$A196/Benutzeroberfläche!$C$10,C195+Benutzeroberfläche!$C$9,C195),""))</f>
        <v>#VALUE!</v>
      </c>
    </row>
    <row r="197" spans="1:3" x14ac:dyDescent="0.25">
      <c r="A197">
        <v>194</v>
      </c>
      <c r="B197" t="e">
        <f>IF((B196+Benutzeroberfläche!$C$9)&gt;Benutzeroberfläche!$C$5,0,IF(A197+Benutzeroberfläche!$C$8-1&lt;=Benutzeroberfläche!$C$5,IF(INT($A197/Benutzeroberfläche!$C$10)=$A197/Benutzeroberfläche!$C$10,B196+Benutzeroberfläche!$C$9,B196),""))</f>
        <v>#VALUE!</v>
      </c>
      <c r="C197" t="e">
        <f>IF((C196+Benutzeroberfläche!$C$9)&gt;Benutzeroberfläche!$C$5,0,IF(B197+Benutzeroberfläche!$C$8-1&lt;=Benutzeroberfläche!$C$5,IF(INT($A197/Benutzeroberfläche!$C$10)=$A197/Benutzeroberfläche!$C$10,C196+Benutzeroberfläche!$C$9,C196),""))</f>
        <v>#VALUE!</v>
      </c>
    </row>
    <row r="198" spans="1:3" x14ac:dyDescent="0.25">
      <c r="A198">
        <v>195</v>
      </c>
      <c r="B198" t="e">
        <f>IF((B197+Benutzeroberfläche!$C$9)&gt;Benutzeroberfläche!$C$5,0,IF(A198+Benutzeroberfläche!$C$8-1&lt;=Benutzeroberfläche!$C$5,IF(INT($A198/Benutzeroberfläche!$C$10)=$A198/Benutzeroberfläche!$C$10,B197+Benutzeroberfläche!$C$9,B197),""))</f>
        <v>#VALUE!</v>
      </c>
      <c r="C198" t="e">
        <f>IF((C197+Benutzeroberfläche!$C$9)&gt;Benutzeroberfläche!$C$5,0,IF(B198+Benutzeroberfläche!$C$8-1&lt;=Benutzeroberfläche!$C$5,IF(INT($A198/Benutzeroberfläche!$C$10)=$A198/Benutzeroberfläche!$C$10,C197+Benutzeroberfläche!$C$9,C197),""))</f>
        <v>#VALUE!</v>
      </c>
    </row>
    <row r="199" spans="1:3" x14ac:dyDescent="0.25">
      <c r="A199">
        <v>196</v>
      </c>
      <c r="B199" t="e">
        <f>IF((B198+Benutzeroberfläche!$C$9)&gt;Benutzeroberfläche!$C$5,0,IF(A199+Benutzeroberfläche!$C$8-1&lt;=Benutzeroberfläche!$C$5,IF(INT($A199/Benutzeroberfläche!$C$10)=$A199/Benutzeroberfläche!$C$10,B198+Benutzeroberfläche!$C$9,B198),""))</f>
        <v>#VALUE!</v>
      </c>
      <c r="C199" t="e">
        <f>IF((C198+Benutzeroberfläche!$C$9)&gt;Benutzeroberfläche!$C$5,0,IF(B199+Benutzeroberfläche!$C$8-1&lt;=Benutzeroberfläche!$C$5,IF(INT($A199/Benutzeroberfläche!$C$10)=$A199/Benutzeroberfläche!$C$10,C198+Benutzeroberfläche!$C$9,C198),""))</f>
        <v>#VALUE!</v>
      </c>
    </row>
    <row r="200" spans="1:3" x14ac:dyDescent="0.25">
      <c r="A200">
        <v>197</v>
      </c>
      <c r="B200" t="e">
        <f>IF((B199+Benutzeroberfläche!$C$9)&gt;Benutzeroberfläche!$C$5,0,IF(A200+Benutzeroberfläche!$C$8-1&lt;=Benutzeroberfläche!$C$5,IF(INT($A200/Benutzeroberfläche!$C$10)=$A200/Benutzeroberfläche!$C$10,B199+Benutzeroberfläche!$C$9,B199),""))</f>
        <v>#VALUE!</v>
      </c>
      <c r="C200" t="e">
        <f>IF((C199+Benutzeroberfläche!$C$9)&gt;Benutzeroberfläche!$C$5,0,IF(B200+Benutzeroberfläche!$C$8-1&lt;=Benutzeroberfläche!$C$5,IF(INT($A200/Benutzeroberfläche!$C$10)=$A200/Benutzeroberfläche!$C$10,C199+Benutzeroberfläche!$C$9,C199),""))</f>
        <v>#VALUE!</v>
      </c>
    </row>
    <row r="201" spans="1:3" x14ac:dyDescent="0.25">
      <c r="A201">
        <v>198</v>
      </c>
      <c r="B201" t="e">
        <f>IF((B200+Benutzeroberfläche!$C$9)&gt;Benutzeroberfläche!$C$5,0,IF(A201+Benutzeroberfläche!$C$8-1&lt;=Benutzeroberfläche!$C$5,IF(INT($A201/Benutzeroberfläche!$C$10)=$A201/Benutzeroberfläche!$C$10,B200+Benutzeroberfläche!$C$9,B200),""))</f>
        <v>#VALUE!</v>
      </c>
      <c r="C201" t="e">
        <f>IF((C200+Benutzeroberfläche!$C$9)&gt;Benutzeroberfläche!$C$5,0,IF(B201+Benutzeroberfläche!$C$8-1&lt;=Benutzeroberfläche!$C$5,IF(INT($A201/Benutzeroberfläche!$C$10)=$A201/Benutzeroberfläche!$C$10,C200+Benutzeroberfläche!$C$9,C200),""))</f>
        <v>#VALUE!</v>
      </c>
    </row>
    <row r="202" spans="1:3" x14ac:dyDescent="0.25">
      <c r="A202">
        <v>199</v>
      </c>
      <c r="B202" t="e">
        <f>IF((B201+Benutzeroberfläche!$C$9)&gt;Benutzeroberfläche!$C$5,0,IF(A202+Benutzeroberfläche!$C$8-1&lt;=Benutzeroberfläche!$C$5,IF(INT($A202/Benutzeroberfläche!$C$10)=$A202/Benutzeroberfläche!$C$10,B201+Benutzeroberfläche!$C$9,B201),""))</f>
        <v>#VALUE!</v>
      </c>
      <c r="C202" t="e">
        <f>IF((C201+Benutzeroberfläche!$C$9)&gt;Benutzeroberfläche!$C$5,0,IF(B202+Benutzeroberfläche!$C$8-1&lt;=Benutzeroberfläche!$C$5,IF(INT($A202/Benutzeroberfläche!$C$10)=$A202/Benutzeroberfläche!$C$10,C201+Benutzeroberfläche!$C$9,C201),""))</f>
        <v>#VALUE!</v>
      </c>
    </row>
    <row r="203" spans="1:3" x14ac:dyDescent="0.25">
      <c r="A203">
        <v>200</v>
      </c>
      <c r="B203" t="e">
        <f>IF((B202+Benutzeroberfläche!$C$9)&gt;Benutzeroberfläche!$C$5,0,IF(A203+Benutzeroberfläche!$C$8-1&lt;=Benutzeroberfläche!$C$5,IF(INT($A203/Benutzeroberfläche!$C$10)=$A203/Benutzeroberfläche!$C$10,B202+Benutzeroberfläche!$C$9,B202),""))</f>
        <v>#VALUE!</v>
      </c>
      <c r="C203" t="e">
        <f>IF((C202+Benutzeroberfläche!$C$9)&gt;Benutzeroberfläche!$C$5,0,IF(B203+Benutzeroberfläche!$C$8-1&lt;=Benutzeroberfläche!$C$5,IF(INT($A203/Benutzeroberfläche!$C$10)=$A203/Benutzeroberfläche!$C$10,C202+Benutzeroberfläche!$C$9,C202),""))</f>
        <v>#VALUE!</v>
      </c>
    </row>
    <row r="204" spans="1:3" x14ac:dyDescent="0.25">
      <c r="A204">
        <v>201</v>
      </c>
      <c r="B204" t="e">
        <f>IF((B203+Benutzeroberfläche!$C$9)&gt;Benutzeroberfläche!$C$5,0,IF(A204+Benutzeroberfläche!$C$8-1&lt;=Benutzeroberfläche!$C$5,IF(INT($A204/Benutzeroberfläche!$C$10)=$A204/Benutzeroberfläche!$C$10,B203+Benutzeroberfläche!$C$9,B203),""))</f>
        <v>#VALUE!</v>
      </c>
      <c r="C204" t="e">
        <f>IF((C203+Benutzeroberfläche!$C$9)&gt;Benutzeroberfläche!$C$5,0,IF(B204+Benutzeroberfläche!$C$8-1&lt;=Benutzeroberfläche!$C$5,IF(INT($A204/Benutzeroberfläche!$C$10)=$A204/Benutzeroberfläche!$C$10,C203+Benutzeroberfläche!$C$9,C203),""))</f>
        <v>#VALUE!</v>
      </c>
    </row>
    <row r="205" spans="1:3" x14ac:dyDescent="0.25">
      <c r="A205">
        <v>202</v>
      </c>
      <c r="B205" t="e">
        <f>IF((B204+Benutzeroberfläche!$C$9)&gt;Benutzeroberfläche!$C$5,0,IF(A205+Benutzeroberfläche!$C$8-1&lt;=Benutzeroberfläche!$C$5,IF(INT($A205/Benutzeroberfläche!$C$10)=$A205/Benutzeroberfläche!$C$10,B204+Benutzeroberfläche!$C$9,B204),""))</f>
        <v>#VALUE!</v>
      </c>
      <c r="C205" t="e">
        <f>IF((C204+Benutzeroberfläche!$C$9)&gt;Benutzeroberfläche!$C$5,0,IF(B205+Benutzeroberfläche!$C$8-1&lt;=Benutzeroberfläche!$C$5,IF(INT($A205/Benutzeroberfläche!$C$10)=$A205/Benutzeroberfläche!$C$10,C204+Benutzeroberfläche!$C$9,C204),""))</f>
        <v>#VALUE!</v>
      </c>
    </row>
    <row r="206" spans="1:3" x14ac:dyDescent="0.25">
      <c r="A206">
        <v>203</v>
      </c>
      <c r="B206" t="e">
        <f>IF((B205+Benutzeroberfläche!$C$9)&gt;Benutzeroberfläche!$C$5,0,IF(A206+Benutzeroberfläche!$C$8-1&lt;=Benutzeroberfläche!$C$5,IF(INT($A206/Benutzeroberfläche!$C$10)=$A206/Benutzeroberfläche!$C$10,B205+Benutzeroberfläche!$C$9,B205),""))</f>
        <v>#VALUE!</v>
      </c>
      <c r="C206" t="e">
        <f>IF((C205+Benutzeroberfläche!$C$9)&gt;Benutzeroberfläche!$C$5,0,IF(B206+Benutzeroberfläche!$C$8-1&lt;=Benutzeroberfläche!$C$5,IF(INT($A206/Benutzeroberfläche!$C$10)=$A206/Benutzeroberfläche!$C$10,C205+Benutzeroberfläche!$C$9,C205),""))</f>
        <v>#VALUE!</v>
      </c>
    </row>
    <row r="207" spans="1:3" x14ac:dyDescent="0.25">
      <c r="A207">
        <v>204</v>
      </c>
      <c r="B207" t="e">
        <f>IF((B206+Benutzeroberfläche!$C$9)&gt;Benutzeroberfläche!$C$5,0,IF(A207+Benutzeroberfläche!$C$8-1&lt;=Benutzeroberfläche!$C$5,IF(INT($A207/Benutzeroberfläche!$C$10)=$A207/Benutzeroberfläche!$C$10,B206+Benutzeroberfläche!$C$9,B206),""))</f>
        <v>#VALUE!</v>
      </c>
      <c r="C207" t="e">
        <f>IF((C206+Benutzeroberfläche!$C$9)&gt;Benutzeroberfläche!$C$5,0,IF(B207+Benutzeroberfläche!$C$8-1&lt;=Benutzeroberfläche!$C$5,IF(INT($A207/Benutzeroberfläche!$C$10)=$A207/Benutzeroberfläche!$C$10,C206+Benutzeroberfläche!$C$9,C206),""))</f>
        <v>#VALUE!</v>
      </c>
    </row>
    <row r="208" spans="1:3" x14ac:dyDescent="0.25">
      <c r="A208">
        <v>205</v>
      </c>
      <c r="B208" t="e">
        <f>IF((B207+Benutzeroberfläche!$C$9)&gt;Benutzeroberfläche!$C$5,0,IF(A208+Benutzeroberfläche!$C$8-1&lt;=Benutzeroberfläche!$C$5,IF(INT($A208/Benutzeroberfläche!$C$10)=$A208/Benutzeroberfläche!$C$10,B207+Benutzeroberfläche!$C$9,B207),""))</f>
        <v>#VALUE!</v>
      </c>
      <c r="C208" t="e">
        <f>IF((C207+Benutzeroberfläche!$C$9)&gt;Benutzeroberfläche!$C$5,0,IF(B208+Benutzeroberfläche!$C$8-1&lt;=Benutzeroberfläche!$C$5,IF(INT($A208/Benutzeroberfläche!$C$10)=$A208/Benutzeroberfläche!$C$10,C207+Benutzeroberfläche!$C$9,C207),""))</f>
        <v>#VALUE!</v>
      </c>
    </row>
    <row r="209" spans="1:3" x14ac:dyDescent="0.25">
      <c r="A209">
        <v>206</v>
      </c>
      <c r="B209" t="e">
        <f>IF((B208+Benutzeroberfläche!$C$9)&gt;Benutzeroberfläche!$C$5,0,IF(A209+Benutzeroberfläche!$C$8-1&lt;=Benutzeroberfläche!$C$5,IF(INT($A209/Benutzeroberfläche!$C$10)=$A209/Benutzeroberfläche!$C$10,B208+Benutzeroberfläche!$C$9,B208),""))</f>
        <v>#VALUE!</v>
      </c>
      <c r="C209" t="e">
        <f>IF((C208+Benutzeroberfläche!$C$9)&gt;Benutzeroberfläche!$C$5,0,IF(B209+Benutzeroberfläche!$C$8-1&lt;=Benutzeroberfläche!$C$5,IF(INT($A209/Benutzeroberfläche!$C$10)=$A209/Benutzeroberfläche!$C$10,C208+Benutzeroberfläche!$C$9,C208),""))</f>
        <v>#VALUE!</v>
      </c>
    </row>
    <row r="210" spans="1:3" x14ac:dyDescent="0.25">
      <c r="A210">
        <v>207</v>
      </c>
      <c r="B210" t="e">
        <f>IF((B209+Benutzeroberfläche!$C$9)&gt;Benutzeroberfläche!$C$5,0,IF(A210+Benutzeroberfläche!$C$8-1&lt;=Benutzeroberfläche!$C$5,IF(INT($A210/Benutzeroberfläche!$C$10)=$A210/Benutzeroberfläche!$C$10,B209+Benutzeroberfläche!$C$9,B209),""))</f>
        <v>#VALUE!</v>
      </c>
      <c r="C210" t="e">
        <f>IF((C209+Benutzeroberfläche!$C$9)&gt;Benutzeroberfläche!$C$5,0,IF(B210+Benutzeroberfläche!$C$8-1&lt;=Benutzeroberfläche!$C$5,IF(INT($A210/Benutzeroberfläche!$C$10)=$A210/Benutzeroberfläche!$C$10,C209+Benutzeroberfläche!$C$9,C209),""))</f>
        <v>#VALUE!</v>
      </c>
    </row>
    <row r="211" spans="1:3" x14ac:dyDescent="0.25">
      <c r="A211">
        <v>208</v>
      </c>
      <c r="B211" t="e">
        <f>IF((B210+Benutzeroberfläche!$C$9)&gt;Benutzeroberfläche!$C$5,0,IF(A211+Benutzeroberfläche!$C$8-1&lt;=Benutzeroberfläche!$C$5,IF(INT($A211/Benutzeroberfläche!$C$10)=$A211/Benutzeroberfläche!$C$10,B210+Benutzeroberfläche!$C$9,B210),""))</f>
        <v>#VALUE!</v>
      </c>
      <c r="C211" t="e">
        <f>IF((C210+Benutzeroberfläche!$C$9)&gt;Benutzeroberfläche!$C$5,0,IF(B211+Benutzeroberfläche!$C$8-1&lt;=Benutzeroberfläche!$C$5,IF(INT($A211/Benutzeroberfläche!$C$10)=$A211/Benutzeroberfläche!$C$10,C210+Benutzeroberfläche!$C$9,C210),""))</f>
        <v>#VALUE!</v>
      </c>
    </row>
    <row r="212" spans="1:3" x14ac:dyDescent="0.25">
      <c r="A212">
        <v>209</v>
      </c>
      <c r="B212" t="e">
        <f>IF((B211+Benutzeroberfläche!$C$9)&gt;Benutzeroberfläche!$C$5,0,IF(A212+Benutzeroberfläche!$C$8-1&lt;=Benutzeroberfläche!$C$5,IF(INT($A212/Benutzeroberfläche!$C$10)=$A212/Benutzeroberfläche!$C$10,B211+Benutzeroberfläche!$C$9,B211),""))</f>
        <v>#VALUE!</v>
      </c>
      <c r="C212" t="e">
        <f>IF((C211+Benutzeroberfläche!$C$9)&gt;Benutzeroberfläche!$C$5,0,IF(B212+Benutzeroberfläche!$C$8-1&lt;=Benutzeroberfläche!$C$5,IF(INT($A212/Benutzeroberfläche!$C$10)=$A212/Benutzeroberfläche!$C$10,C211+Benutzeroberfläche!$C$9,C211),""))</f>
        <v>#VALUE!</v>
      </c>
    </row>
    <row r="213" spans="1:3" x14ac:dyDescent="0.25">
      <c r="A213">
        <v>210</v>
      </c>
      <c r="B213" t="e">
        <f>IF((B212+Benutzeroberfläche!$C$9)&gt;Benutzeroberfläche!$C$5,0,IF(A213+Benutzeroberfläche!$C$8-1&lt;=Benutzeroberfläche!$C$5,IF(INT($A213/Benutzeroberfläche!$C$10)=$A213/Benutzeroberfläche!$C$10,B212+Benutzeroberfläche!$C$9,B212),""))</f>
        <v>#VALUE!</v>
      </c>
      <c r="C213" t="e">
        <f>IF((C212+Benutzeroberfläche!$C$9)&gt;Benutzeroberfläche!$C$5,0,IF(B213+Benutzeroberfläche!$C$8-1&lt;=Benutzeroberfläche!$C$5,IF(INT($A213/Benutzeroberfläche!$C$10)=$A213/Benutzeroberfläche!$C$10,C212+Benutzeroberfläche!$C$9,C212),""))</f>
        <v>#VALUE!</v>
      </c>
    </row>
    <row r="214" spans="1:3" x14ac:dyDescent="0.25">
      <c r="A214">
        <v>211</v>
      </c>
      <c r="B214" t="e">
        <f>IF((B213+Benutzeroberfläche!$C$9)&gt;Benutzeroberfläche!$C$5,0,IF(A214+Benutzeroberfläche!$C$8-1&lt;=Benutzeroberfläche!$C$5,IF(INT($A214/Benutzeroberfläche!$C$10)=$A214/Benutzeroberfläche!$C$10,B213+Benutzeroberfläche!$C$9,B213),""))</f>
        <v>#VALUE!</v>
      </c>
      <c r="C214" t="e">
        <f>IF((C213+Benutzeroberfläche!$C$9)&gt;Benutzeroberfläche!$C$5,0,IF(B214+Benutzeroberfläche!$C$8-1&lt;=Benutzeroberfläche!$C$5,IF(INT($A214/Benutzeroberfläche!$C$10)=$A214/Benutzeroberfläche!$C$10,C213+Benutzeroberfläche!$C$9,C213),""))</f>
        <v>#VALUE!</v>
      </c>
    </row>
    <row r="215" spans="1:3" x14ac:dyDescent="0.25">
      <c r="A215">
        <v>212</v>
      </c>
      <c r="B215" t="e">
        <f>IF((B214+Benutzeroberfläche!$C$9)&gt;Benutzeroberfläche!$C$5,0,IF(A215+Benutzeroberfläche!$C$8-1&lt;=Benutzeroberfläche!$C$5,IF(INT($A215/Benutzeroberfläche!$C$10)=$A215/Benutzeroberfläche!$C$10,B214+Benutzeroberfläche!$C$9,B214),""))</f>
        <v>#VALUE!</v>
      </c>
      <c r="C215" t="e">
        <f>IF((C214+Benutzeroberfläche!$C$9)&gt;Benutzeroberfläche!$C$5,0,IF(B215+Benutzeroberfläche!$C$8-1&lt;=Benutzeroberfläche!$C$5,IF(INT($A215/Benutzeroberfläche!$C$10)=$A215/Benutzeroberfläche!$C$10,C214+Benutzeroberfläche!$C$9,C214),""))</f>
        <v>#VALUE!</v>
      </c>
    </row>
    <row r="216" spans="1:3" x14ac:dyDescent="0.25">
      <c r="A216">
        <v>213</v>
      </c>
      <c r="B216" t="e">
        <f>IF((B215+Benutzeroberfläche!$C$9)&gt;Benutzeroberfläche!$C$5,0,IF(A216+Benutzeroberfläche!$C$8-1&lt;=Benutzeroberfläche!$C$5,IF(INT($A216/Benutzeroberfläche!$C$10)=$A216/Benutzeroberfläche!$C$10,B215+Benutzeroberfläche!$C$9,B215),""))</f>
        <v>#VALUE!</v>
      </c>
      <c r="C216" t="e">
        <f>IF((C215+Benutzeroberfläche!$C$9)&gt;Benutzeroberfläche!$C$5,0,IF(B216+Benutzeroberfläche!$C$8-1&lt;=Benutzeroberfläche!$C$5,IF(INT($A216/Benutzeroberfläche!$C$10)=$A216/Benutzeroberfläche!$C$10,C215+Benutzeroberfläche!$C$9,C215),""))</f>
        <v>#VALUE!</v>
      </c>
    </row>
    <row r="217" spans="1:3" x14ac:dyDescent="0.25">
      <c r="A217">
        <v>214</v>
      </c>
      <c r="B217" t="e">
        <f>IF((B216+Benutzeroberfläche!$C$9)&gt;Benutzeroberfläche!$C$5,0,IF(A217+Benutzeroberfläche!$C$8-1&lt;=Benutzeroberfläche!$C$5,IF(INT($A217/Benutzeroberfläche!$C$10)=$A217/Benutzeroberfläche!$C$10,B216+Benutzeroberfläche!$C$9,B216),""))</f>
        <v>#VALUE!</v>
      </c>
      <c r="C217" t="e">
        <f>IF((C216+Benutzeroberfläche!$C$9)&gt;Benutzeroberfläche!$C$5,0,IF(B217+Benutzeroberfläche!$C$8-1&lt;=Benutzeroberfläche!$C$5,IF(INT($A217/Benutzeroberfläche!$C$10)=$A217/Benutzeroberfläche!$C$10,C216+Benutzeroberfläche!$C$9,C216),""))</f>
        <v>#VALUE!</v>
      </c>
    </row>
    <row r="218" spans="1:3" x14ac:dyDescent="0.25">
      <c r="A218">
        <v>215</v>
      </c>
      <c r="B218" t="e">
        <f>IF((B217+Benutzeroberfläche!$C$9)&gt;Benutzeroberfläche!$C$5,0,IF(A218+Benutzeroberfläche!$C$8-1&lt;=Benutzeroberfläche!$C$5,IF(INT($A218/Benutzeroberfläche!$C$10)=$A218/Benutzeroberfläche!$C$10,B217+Benutzeroberfläche!$C$9,B217),""))</f>
        <v>#VALUE!</v>
      </c>
      <c r="C218" t="e">
        <f>IF((C217+Benutzeroberfläche!$C$9)&gt;Benutzeroberfläche!$C$5,0,IF(B218+Benutzeroberfläche!$C$8-1&lt;=Benutzeroberfläche!$C$5,IF(INT($A218/Benutzeroberfläche!$C$10)=$A218/Benutzeroberfläche!$C$10,C217+Benutzeroberfläche!$C$9,C217),""))</f>
        <v>#VALUE!</v>
      </c>
    </row>
    <row r="219" spans="1:3" x14ac:dyDescent="0.25">
      <c r="A219">
        <v>216</v>
      </c>
      <c r="B219" t="e">
        <f>IF((B218+Benutzeroberfläche!$C$9)&gt;Benutzeroberfläche!$C$5,0,IF(A219+Benutzeroberfläche!$C$8-1&lt;=Benutzeroberfläche!$C$5,IF(INT($A219/Benutzeroberfläche!$C$10)=$A219/Benutzeroberfläche!$C$10,B218+Benutzeroberfläche!$C$9,B218),""))</f>
        <v>#VALUE!</v>
      </c>
      <c r="C219" t="e">
        <f>IF((C218+Benutzeroberfläche!$C$9)&gt;Benutzeroberfläche!$C$5,0,IF(B219+Benutzeroberfläche!$C$8-1&lt;=Benutzeroberfläche!$C$5,IF(INT($A219/Benutzeroberfläche!$C$10)=$A219/Benutzeroberfläche!$C$10,C218+Benutzeroberfläche!$C$9,C218),""))</f>
        <v>#VALUE!</v>
      </c>
    </row>
    <row r="220" spans="1:3" x14ac:dyDescent="0.25">
      <c r="A220">
        <v>217</v>
      </c>
      <c r="B220" t="e">
        <f>IF((B219+Benutzeroberfläche!$C$9)&gt;Benutzeroberfläche!$C$5,0,IF(A220+Benutzeroberfläche!$C$8-1&lt;=Benutzeroberfläche!$C$5,IF(INT($A220/Benutzeroberfläche!$C$10)=$A220/Benutzeroberfläche!$C$10,B219+Benutzeroberfläche!$C$9,B219),""))</f>
        <v>#VALUE!</v>
      </c>
      <c r="C220" t="e">
        <f>IF((C219+Benutzeroberfläche!$C$9)&gt;Benutzeroberfläche!$C$5,0,IF(B220+Benutzeroberfläche!$C$8-1&lt;=Benutzeroberfläche!$C$5,IF(INT($A220/Benutzeroberfläche!$C$10)=$A220/Benutzeroberfläche!$C$10,C219+Benutzeroberfläche!$C$9,C219),""))</f>
        <v>#VALUE!</v>
      </c>
    </row>
    <row r="221" spans="1:3" x14ac:dyDescent="0.25">
      <c r="A221">
        <v>218</v>
      </c>
      <c r="B221" t="e">
        <f>IF((B220+Benutzeroberfläche!$C$9)&gt;Benutzeroberfläche!$C$5,0,IF(A221+Benutzeroberfläche!$C$8-1&lt;=Benutzeroberfläche!$C$5,IF(INT($A221/Benutzeroberfläche!$C$10)=$A221/Benutzeroberfläche!$C$10,B220+Benutzeroberfläche!$C$9,B220),""))</f>
        <v>#VALUE!</v>
      </c>
      <c r="C221" t="e">
        <f>IF((C220+Benutzeroberfläche!$C$9)&gt;Benutzeroberfläche!$C$5,0,IF(B221+Benutzeroberfläche!$C$8-1&lt;=Benutzeroberfläche!$C$5,IF(INT($A221/Benutzeroberfläche!$C$10)=$A221/Benutzeroberfläche!$C$10,C220+Benutzeroberfläche!$C$9,C220),""))</f>
        <v>#VALUE!</v>
      </c>
    </row>
    <row r="222" spans="1:3" x14ac:dyDescent="0.25">
      <c r="A222">
        <v>219</v>
      </c>
      <c r="B222" t="e">
        <f>IF((B221+Benutzeroberfläche!$C$9)&gt;Benutzeroberfläche!$C$5,0,IF(A222+Benutzeroberfläche!$C$8-1&lt;=Benutzeroberfläche!$C$5,IF(INT($A222/Benutzeroberfläche!$C$10)=$A222/Benutzeroberfläche!$C$10,B221+Benutzeroberfläche!$C$9,B221),""))</f>
        <v>#VALUE!</v>
      </c>
      <c r="C222" t="e">
        <f>IF((C221+Benutzeroberfläche!$C$9)&gt;Benutzeroberfläche!$C$5,0,IF(B222+Benutzeroberfläche!$C$8-1&lt;=Benutzeroberfläche!$C$5,IF(INT($A222/Benutzeroberfläche!$C$10)=$A222/Benutzeroberfläche!$C$10,C221+Benutzeroberfläche!$C$9,C221),""))</f>
        <v>#VALUE!</v>
      </c>
    </row>
    <row r="223" spans="1:3" x14ac:dyDescent="0.25">
      <c r="A223">
        <v>220</v>
      </c>
      <c r="B223" t="e">
        <f>IF((B222+Benutzeroberfläche!$C$9)&gt;Benutzeroberfläche!$C$5,0,IF(A223+Benutzeroberfläche!$C$8-1&lt;=Benutzeroberfläche!$C$5,IF(INT($A223/Benutzeroberfläche!$C$10)=$A223/Benutzeroberfläche!$C$10,B222+Benutzeroberfläche!$C$9,B222),""))</f>
        <v>#VALUE!</v>
      </c>
      <c r="C223" t="e">
        <f>IF((C222+Benutzeroberfläche!$C$9)&gt;Benutzeroberfläche!$C$5,0,IF(B223+Benutzeroberfläche!$C$8-1&lt;=Benutzeroberfläche!$C$5,IF(INT($A223/Benutzeroberfläche!$C$10)=$A223/Benutzeroberfläche!$C$10,C222+Benutzeroberfläche!$C$9,C222),""))</f>
        <v>#VALUE!</v>
      </c>
    </row>
    <row r="224" spans="1:3" x14ac:dyDescent="0.25">
      <c r="A224">
        <v>221</v>
      </c>
      <c r="B224" t="e">
        <f>IF((B223+Benutzeroberfläche!$C$9)&gt;Benutzeroberfläche!$C$5,0,IF(A224+Benutzeroberfläche!$C$8-1&lt;=Benutzeroberfläche!$C$5,IF(INT($A224/Benutzeroberfläche!$C$10)=$A224/Benutzeroberfläche!$C$10,B223+Benutzeroberfläche!$C$9,B223),""))</f>
        <v>#VALUE!</v>
      </c>
      <c r="C224" t="e">
        <f>IF((C223+Benutzeroberfläche!$C$9)&gt;Benutzeroberfläche!$C$5,0,IF(B224+Benutzeroberfläche!$C$8-1&lt;=Benutzeroberfläche!$C$5,IF(INT($A224/Benutzeroberfläche!$C$10)=$A224/Benutzeroberfläche!$C$10,C223+Benutzeroberfläche!$C$9,C223),""))</f>
        <v>#VALUE!</v>
      </c>
    </row>
    <row r="225" spans="1:3" x14ac:dyDescent="0.25">
      <c r="A225">
        <v>222</v>
      </c>
      <c r="B225" t="e">
        <f>IF((B224+Benutzeroberfläche!$C$9)&gt;Benutzeroberfläche!$C$5,0,IF(A225+Benutzeroberfläche!$C$8-1&lt;=Benutzeroberfläche!$C$5,IF(INT($A225/Benutzeroberfläche!$C$10)=$A225/Benutzeroberfläche!$C$10,B224+Benutzeroberfläche!$C$9,B224),""))</f>
        <v>#VALUE!</v>
      </c>
      <c r="C225" t="e">
        <f>IF((C224+Benutzeroberfläche!$C$9)&gt;Benutzeroberfläche!$C$5,0,IF(B225+Benutzeroberfläche!$C$8-1&lt;=Benutzeroberfläche!$C$5,IF(INT($A225/Benutzeroberfläche!$C$10)=$A225/Benutzeroberfläche!$C$10,C224+Benutzeroberfläche!$C$9,C224),""))</f>
        <v>#VALUE!</v>
      </c>
    </row>
    <row r="226" spans="1:3" x14ac:dyDescent="0.25">
      <c r="A226">
        <v>223</v>
      </c>
      <c r="B226" t="e">
        <f>IF((B225+Benutzeroberfläche!$C$9)&gt;Benutzeroberfläche!$C$5,0,IF(A226+Benutzeroberfläche!$C$8-1&lt;=Benutzeroberfläche!$C$5,IF(INT($A226/Benutzeroberfläche!$C$10)=$A226/Benutzeroberfläche!$C$10,B225+Benutzeroberfläche!$C$9,B225),""))</f>
        <v>#VALUE!</v>
      </c>
      <c r="C226" t="e">
        <f>IF((C225+Benutzeroberfläche!$C$9)&gt;Benutzeroberfläche!$C$5,0,IF(B226+Benutzeroberfläche!$C$8-1&lt;=Benutzeroberfläche!$C$5,IF(INT($A226/Benutzeroberfläche!$C$10)=$A226/Benutzeroberfläche!$C$10,C225+Benutzeroberfläche!$C$9,C225),""))</f>
        <v>#VALUE!</v>
      </c>
    </row>
    <row r="227" spans="1:3" x14ac:dyDescent="0.25">
      <c r="A227">
        <v>224</v>
      </c>
      <c r="B227" t="e">
        <f>IF((B226+Benutzeroberfläche!$C$9)&gt;Benutzeroberfläche!$C$5,0,IF(A227+Benutzeroberfläche!$C$8-1&lt;=Benutzeroberfläche!$C$5,IF(INT($A227/Benutzeroberfläche!$C$10)=$A227/Benutzeroberfläche!$C$10,B226+Benutzeroberfläche!$C$9,B226),""))</f>
        <v>#VALUE!</v>
      </c>
      <c r="C227" t="e">
        <f>IF((C226+Benutzeroberfläche!$C$9)&gt;Benutzeroberfläche!$C$5,0,IF(B227+Benutzeroberfläche!$C$8-1&lt;=Benutzeroberfläche!$C$5,IF(INT($A227/Benutzeroberfläche!$C$10)=$A227/Benutzeroberfläche!$C$10,C226+Benutzeroberfläche!$C$9,C226),""))</f>
        <v>#VALUE!</v>
      </c>
    </row>
    <row r="228" spans="1:3" x14ac:dyDescent="0.25">
      <c r="A228">
        <v>225</v>
      </c>
      <c r="B228" t="e">
        <f>IF((B227+Benutzeroberfläche!$C$9)&gt;Benutzeroberfläche!$C$5,0,IF(A228+Benutzeroberfläche!$C$8-1&lt;=Benutzeroberfläche!$C$5,IF(INT($A228/Benutzeroberfläche!$C$10)=$A228/Benutzeroberfläche!$C$10,B227+Benutzeroberfläche!$C$9,B227),""))</f>
        <v>#VALUE!</v>
      </c>
      <c r="C228" t="e">
        <f>IF((C227+Benutzeroberfläche!$C$9)&gt;Benutzeroberfläche!$C$5,0,IF(B228+Benutzeroberfläche!$C$8-1&lt;=Benutzeroberfläche!$C$5,IF(INT($A228/Benutzeroberfläche!$C$10)=$A228/Benutzeroberfläche!$C$10,C227+Benutzeroberfläche!$C$9,C227),""))</f>
        <v>#VALUE!</v>
      </c>
    </row>
    <row r="229" spans="1:3" x14ac:dyDescent="0.25">
      <c r="A229">
        <v>226</v>
      </c>
      <c r="B229" t="e">
        <f>IF((B228+Benutzeroberfläche!$C$9)&gt;Benutzeroberfläche!$C$5,0,IF(A229+Benutzeroberfläche!$C$8-1&lt;=Benutzeroberfläche!$C$5,IF(INT($A229/Benutzeroberfläche!$C$10)=$A229/Benutzeroberfläche!$C$10,B228+Benutzeroberfläche!$C$9,B228),""))</f>
        <v>#VALUE!</v>
      </c>
      <c r="C229" t="e">
        <f>IF((C228+Benutzeroberfläche!$C$9)&gt;Benutzeroberfläche!$C$5,0,IF(B229+Benutzeroberfläche!$C$8-1&lt;=Benutzeroberfläche!$C$5,IF(INT($A229/Benutzeroberfläche!$C$10)=$A229/Benutzeroberfläche!$C$10,C228+Benutzeroberfläche!$C$9,C228),""))</f>
        <v>#VALUE!</v>
      </c>
    </row>
    <row r="230" spans="1:3" x14ac:dyDescent="0.25">
      <c r="A230">
        <v>227</v>
      </c>
      <c r="B230" t="e">
        <f>IF((B229+Benutzeroberfläche!$C$9)&gt;Benutzeroberfläche!$C$5,0,IF(A230+Benutzeroberfläche!$C$8-1&lt;=Benutzeroberfläche!$C$5,IF(INT($A230/Benutzeroberfläche!$C$10)=$A230/Benutzeroberfläche!$C$10,B229+Benutzeroberfläche!$C$9,B229),""))</f>
        <v>#VALUE!</v>
      </c>
      <c r="C230" t="e">
        <f>IF((C229+Benutzeroberfläche!$C$9)&gt;Benutzeroberfläche!$C$5,0,IF(B230+Benutzeroberfläche!$C$8-1&lt;=Benutzeroberfläche!$C$5,IF(INT($A230/Benutzeroberfläche!$C$10)=$A230/Benutzeroberfläche!$C$10,C229+Benutzeroberfläche!$C$9,C229),""))</f>
        <v>#VALUE!</v>
      </c>
    </row>
    <row r="231" spans="1:3" x14ac:dyDescent="0.25">
      <c r="A231">
        <v>228</v>
      </c>
      <c r="B231" t="e">
        <f>IF((B230+Benutzeroberfläche!$C$9)&gt;Benutzeroberfläche!$C$5,0,IF(A231+Benutzeroberfläche!$C$8-1&lt;=Benutzeroberfläche!$C$5,IF(INT($A231/Benutzeroberfläche!$C$10)=$A231/Benutzeroberfläche!$C$10,B230+Benutzeroberfläche!$C$9,B230),""))</f>
        <v>#VALUE!</v>
      </c>
      <c r="C231" t="e">
        <f>IF((C230+Benutzeroberfläche!$C$9)&gt;Benutzeroberfläche!$C$5,0,IF(B231+Benutzeroberfläche!$C$8-1&lt;=Benutzeroberfläche!$C$5,IF(INT($A231/Benutzeroberfläche!$C$10)=$A231/Benutzeroberfläche!$C$10,C230+Benutzeroberfläche!$C$9,C230),""))</f>
        <v>#VALUE!</v>
      </c>
    </row>
    <row r="232" spans="1:3" x14ac:dyDescent="0.25">
      <c r="A232">
        <v>229</v>
      </c>
      <c r="B232" t="e">
        <f>IF((B231+Benutzeroberfläche!$C$9)&gt;Benutzeroberfläche!$C$5,0,IF(A232+Benutzeroberfläche!$C$8-1&lt;=Benutzeroberfläche!$C$5,IF(INT($A232/Benutzeroberfläche!$C$10)=$A232/Benutzeroberfläche!$C$10,B231+Benutzeroberfläche!$C$9,B231),""))</f>
        <v>#VALUE!</v>
      </c>
      <c r="C232" t="e">
        <f>IF((C231+Benutzeroberfläche!$C$9)&gt;Benutzeroberfläche!$C$5,0,IF(B232+Benutzeroberfläche!$C$8-1&lt;=Benutzeroberfläche!$C$5,IF(INT($A232/Benutzeroberfläche!$C$10)=$A232/Benutzeroberfläche!$C$10,C231+Benutzeroberfläche!$C$9,C231),""))</f>
        <v>#VALUE!</v>
      </c>
    </row>
    <row r="233" spans="1:3" x14ac:dyDescent="0.25">
      <c r="A233">
        <v>230</v>
      </c>
      <c r="B233" t="e">
        <f>IF((B232+Benutzeroberfläche!$C$9)&gt;Benutzeroberfläche!$C$5,0,IF(A233+Benutzeroberfläche!$C$8-1&lt;=Benutzeroberfläche!$C$5,IF(INT($A233/Benutzeroberfläche!$C$10)=$A233/Benutzeroberfläche!$C$10,B232+Benutzeroberfläche!$C$9,B232),""))</f>
        <v>#VALUE!</v>
      </c>
      <c r="C233" t="e">
        <f>IF((C232+Benutzeroberfläche!$C$9)&gt;Benutzeroberfläche!$C$5,0,IF(B233+Benutzeroberfläche!$C$8-1&lt;=Benutzeroberfläche!$C$5,IF(INT($A233/Benutzeroberfläche!$C$10)=$A233/Benutzeroberfläche!$C$10,C232+Benutzeroberfläche!$C$9,C232),""))</f>
        <v>#VALUE!</v>
      </c>
    </row>
    <row r="234" spans="1:3" x14ac:dyDescent="0.25">
      <c r="A234">
        <v>231</v>
      </c>
      <c r="B234" t="e">
        <f>IF((B233+Benutzeroberfläche!$C$9)&gt;Benutzeroberfläche!$C$5,0,IF(A234+Benutzeroberfläche!$C$8-1&lt;=Benutzeroberfläche!$C$5,IF(INT($A234/Benutzeroberfläche!$C$10)=$A234/Benutzeroberfläche!$C$10,B233+Benutzeroberfläche!$C$9,B233),""))</f>
        <v>#VALUE!</v>
      </c>
      <c r="C234" t="e">
        <f>IF((C233+Benutzeroberfläche!$C$9)&gt;Benutzeroberfläche!$C$5,0,IF(B234+Benutzeroberfläche!$C$8-1&lt;=Benutzeroberfläche!$C$5,IF(INT($A234/Benutzeroberfläche!$C$10)=$A234/Benutzeroberfläche!$C$10,C233+Benutzeroberfläche!$C$9,C233),""))</f>
        <v>#VALUE!</v>
      </c>
    </row>
    <row r="235" spans="1:3" x14ac:dyDescent="0.25">
      <c r="A235">
        <v>232</v>
      </c>
      <c r="B235" t="e">
        <f>IF((B234+Benutzeroberfläche!$C$9)&gt;Benutzeroberfläche!$C$5,0,IF(A235+Benutzeroberfläche!$C$8-1&lt;=Benutzeroberfläche!$C$5,IF(INT($A235/Benutzeroberfläche!$C$10)=$A235/Benutzeroberfläche!$C$10,B234+Benutzeroberfläche!$C$9,B234),""))</f>
        <v>#VALUE!</v>
      </c>
      <c r="C235" t="e">
        <f>IF((C234+Benutzeroberfläche!$C$9)&gt;Benutzeroberfläche!$C$5,0,IF(B235+Benutzeroberfläche!$C$8-1&lt;=Benutzeroberfläche!$C$5,IF(INT($A235/Benutzeroberfläche!$C$10)=$A235/Benutzeroberfläche!$C$10,C234+Benutzeroberfläche!$C$9,C234),""))</f>
        <v>#VALUE!</v>
      </c>
    </row>
    <row r="236" spans="1:3" x14ac:dyDescent="0.25">
      <c r="A236">
        <v>233</v>
      </c>
      <c r="B236" t="e">
        <f>IF((B235+Benutzeroberfläche!$C$9)&gt;Benutzeroberfläche!$C$5,0,IF(A236+Benutzeroberfläche!$C$8-1&lt;=Benutzeroberfläche!$C$5,IF(INT($A236/Benutzeroberfläche!$C$10)=$A236/Benutzeroberfläche!$C$10,B235+Benutzeroberfläche!$C$9,B235),""))</f>
        <v>#VALUE!</v>
      </c>
      <c r="C236" t="e">
        <f>IF((C235+Benutzeroberfläche!$C$9)&gt;Benutzeroberfläche!$C$5,0,IF(B236+Benutzeroberfläche!$C$8-1&lt;=Benutzeroberfläche!$C$5,IF(INT($A236/Benutzeroberfläche!$C$10)=$A236/Benutzeroberfläche!$C$10,C235+Benutzeroberfläche!$C$9,C235),""))</f>
        <v>#VALUE!</v>
      </c>
    </row>
    <row r="237" spans="1:3" x14ac:dyDescent="0.25">
      <c r="A237">
        <v>234</v>
      </c>
      <c r="B237" t="e">
        <f>IF((B236+Benutzeroberfläche!$C$9)&gt;Benutzeroberfläche!$C$5,0,IF(A237+Benutzeroberfläche!$C$8-1&lt;=Benutzeroberfläche!$C$5,IF(INT($A237/Benutzeroberfläche!$C$10)=$A237/Benutzeroberfläche!$C$10,B236+Benutzeroberfläche!$C$9,B236),""))</f>
        <v>#VALUE!</v>
      </c>
      <c r="C237" t="e">
        <f>IF((C236+Benutzeroberfläche!$C$9)&gt;Benutzeroberfläche!$C$5,0,IF(B237+Benutzeroberfläche!$C$8-1&lt;=Benutzeroberfläche!$C$5,IF(INT($A237/Benutzeroberfläche!$C$10)=$A237/Benutzeroberfläche!$C$10,C236+Benutzeroberfläche!$C$9,C236),""))</f>
        <v>#VALUE!</v>
      </c>
    </row>
    <row r="238" spans="1:3" x14ac:dyDescent="0.25">
      <c r="A238">
        <v>235</v>
      </c>
      <c r="B238" t="e">
        <f>IF((B237+Benutzeroberfläche!$C$9)&gt;Benutzeroberfläche!$C$5,0,IF(A238+Benutzeroberfläche!$C$8-1&lt;=Benutzeroberfläche!$C$5,IF(INT($A238/Benutzeroberfläche!$C$10)=$A238/Benutzeroberfläche!$C$10,B237+Benutzeroberfläche!$C$9,B237),""))</f>
        <v>#VALUE!</v>
      </c>
      <c r="C238" t="e">
        <f>IF((C237+Benutzeroberfläche!$C$9)&gt;Benutzeroberfläche!$C$5,0,IF(B238+Benutzeroberfläche!$C$8-1&lt;=Benutzeroberfläche!$C$5,IF(INT($A238/Benutzeroberfläche!$C$10)=$A238/Benutzeroberfläche!$C$10,C237+Benutzeroberfläche!$C$9,C237),""))</f>
        <v>#VALUE!</v>
      </c>
    </row>
    <row r="239" spans="1:3" x14ac:dyDescent="0.25">
      <c r="A239">
        <v>236</v>
      </c>
      <c r="B239" t="e">
        <f>IF((B238+Benutzeroberfläche!$C$9)&gt;Benutzeroberfläche!$C$5,0,IF(A239+Benutzeroberfläche!$C$8-1&lt;=Benutzeroberfläche!$C$5,IF(INT($A239/Benutzeroberfläche!$C$10)=$A239/Benutzeroberfläche!$C$10,B238+Benutzeroberfläche!$C$9,B238),""))</f>
        <v>#VALUE!</v>
      </c>
      <c r="C239" t="e">
        <f>IF((C238+Benutzeroberfläche!$C$9)&gt;Benutzeroberfläche!$C$5,0,IF(B239+Benutzeroberfläche!$C$8-1&lt;=Benutzeroberfläche!$C$5,IF(INT($A239/Benutzeroberfläche!$C$10)=$A239/Benutzeroberfläche!$C$10,C238+Benutzeroberfläche!$C$9,C238),""))</f>
        <v>#VALUE!</v>
      </c>
    </row>
    <row r="240" spans="1:3" x14ac:dyDescent="0.25">
      <c r="A240">
        <v>237</v>
      </c>
      <c r="B240" t="e">
        <f>IF((B239+Benutzeroberfläche!$C$9)&gt;Benutzeroberfläche!$C$5,0,IF(A240+Benutzeroberfläche!$C$8-1&lt;=Benutzeroberfläche!$C$5,IF(INT($A240/Benutzeroberfläche!$C$10)=$A240/Benutzeroberfläche!$C$10,B239+Benutzeroberfläche!$C$9,B239),""))</f>
        <v>#VALUE!</v>
      </c>
      <c r="C240" t="e">
        <f>IF((C239+Benutzeroberfläche!$C$9)&gt;Benutzeroberfläche!$C$5,0,IF(B240+Benutzeroberfläche!$C$8-1&lt;=Benutzeroberfläche!$C$5,IF(INT($A240/Benutzeroberfläche!$C$10)=$A240/Benutzeroberfläche!$C$10,C239+Benutzeroberfläche!$C$9,C239),""))</f>
        <v>#VALUE!</v>
      </c>
    </row>
    <row r="241" spans="1:3" x14ac:dyDescent="0.25">
      <c r="A241">
        <v>238</v>
      </c>
      <c r="B241" t="e">
        <f>IF((B240+Benutzeroberfläche!$C$9)&gt;Benutzeroberfläche!$C$5,0,IF(A241+Benutzeroberfläche!$C$8-1&lt;=Benutzeroberfläche!$C$5,IF(INT($A241/Benutzeroberfläche!$C$10)=$A241/Benutzeroberfläche!$C$10,B240+Benutzeroberfläche!$C$9,B240),""))</f>
        <v>#VALUE!</v>
      </c>
      <c r="C241" t="e">
        <f>IF((C240+Benutzeroberfläche!$C$9)&gt;Benutzeroberfläche!$C$5,0,IF(B241+Benutzeroberfläche!$C$8-1&lt;=Benutzeroberfläche!$C$5,IF(INT($A241/Benutzeroberfläche!$C$10)=$A241/Benutzeroberfläche!$C$10,C240+Benutzeroberfläche!$C$9,C240),""))</f>
        <v>#VALUE!</v>
      </c>
    </row>
    <row r="242" spans="1:3" x14ac:dyDescent="0.25">
      <c r="A242">
        <v>239</v>
      </c>
      <c r="B242" t="e">
        <f>IF((B241+Benutzeroberfläche!$C$9)&gt;Benutzeroberfläche!$C$5,0,IF(A242+Benutzeroberfläche!$C$8-1&lt;=Benutzeroberfläche!$C$5,IF(INT($A242/Benutzeroberfläche!$C$10)=$A242/Benutzeroberfläche!$C$10,B241+Benutzeroberfläche!$C$9,B241),""))</f>
        <v>#VALUE!</v>
      </c>
      <c r="C242" t="e">
        <f>IF((C241+Benutzeroberfläche!$C$9)&gt;Benutzeroberfläche!$C$5,0,IF(B242+Benutzeroberfläche!$C$8-1&lt;=Benutzeroberfläche!$C$5,IF(INT($A242/Benutzeroberfläche!$C$10)=$A242/Benutzeroberfläche!$C$10,C241+Benutzeroberfläche!$C$9,C241),""))</f>
        <v>#VALUE!</v>
      </c>
    </row>
    <row r="243" spans="1:3" x14ac:dyDescent="0.25">
      <c r="A243">
        <v>240</v>
      </c>
      <c r="B243" t="e">
        <f>IF((B242+Benutzeroberfläche!$C$9)&gt;Benutzeroberfläche!$C$5,0,IF(A243+Benutzeroberfläche!$C$8-1&lt;=Benutzeroberfläche!$C$5,IF(INT($A243/Benutzeroberfläche!$C$10)=$A243/Benutzeroberfläche!$C$10,B242+Benutzeroberfläche!$C$9,B242),""))</f>
        <v>#VALUE!</v>
      </c>
      <c r="C243" t="e">
        <f>IF((C242+Benutzeroberfläche!$C$9)&gt;Benutzeroberfläche!$C$5,0,IF(B243+Benutzeroberfläche!$C$8-1&lt;=Benutzeroberfläche!$C$5,IF(INT($A243/Benutzeroberfläche!$C$10)=$A243/Benutzeroberfläche!$C$10,C242+Benutzeroberfläche!$C$9,C242),""))</f>
        <v>#VALUE!</v>
      </c>
    </row>
    <row r="244" spans="1:3" x14ac:dyDescent="0.25">
      <c r="A244">
        <v>241</v>
      </c>
      <c r="B244" t="e">
        <f>IF((B243+Benutzeroberfläche!$C$9)&gt;Benutzeroberfläche!$C$5,0,IF(A244+Benutzeroberfläche!$C$8-1&lt;=Benutzeroberfläche!$C$5,IF(INT($A244/Benutzeroberfläche!$C$10)=$A244/Benutzeroberfläche!$C$10,B243+Benutzeroberfläche!$C$9,B243),""))</f>
        <v>#VALUE!</v>
      </c>
      <c r="C244" t="e">
        <f>IF((C243+Benutzeroberfläche!$C$9)&gt;Benutzeroberfläche!$C$5,0,IF(B244+Benutzeroberfläche!$C$8-1&lt;=Benutzeroberfläche!$C$5,IF(INT($A244/Benutzeroberfläche!$C$10)=$A244/Benutzeroberfläche!$C$10,C243+Benutzeroberfläche!$C$9,C243),""))</f>
        <v>#VALUE!</v>
      </c>
    </row>
    <row r="245" spans="1:3" x14ac:dyDescent="0.25">
      <c r="A245">
        <v>242</v>
      </c>
      <c r="B245" t="e">
        <f>IF((B244+Benutzeroberfläche!$C$9)&gt;Benutzeroberfläche!$C$5,0,IF(A245+Benutzeroberfläche!$C$8-1&lt;=Benutzeroberfläche!$C$5,IF(INT($A245/Benutzeroberfläche!$C$10)=$A245/Benutzeroberfläche!$C$10,B244+Benutzeroberfläche!$C$9,B244),""))</f>
        <v>#VALUE!</v>
      </c>
      <c r="C245" t="e">
        <f>IF((C244+Benutzeroberfläche!$C$9)&gt;Benutzeroberfläche!$C$5,0,IF(B245+Benutzeroberfläche!$C$8-1&lt;=Benutzeroberfläche!$C$5,IF(INT($A245/Benutzeroberfläche!$C$10)=$A245/Benutzeroberfläche!$C$10,C244+Benutzeroberfläche!$C$9,C244),""))</f>
        <v>#VALUE!</v>
      </c>
    </row>
    <row r="246" spans="1:3" x14ac:dyDescent="0.25">
      <c r="A246">
        <v>243</v>
      </c>
      <c r="B246" t="e">
        <f>IF((B245+Benutzeroberfläche!$C$9)&gt;Benutzeroberfläche!$C$5,0,IF(A246+Benutzeroberfläche!$C$8-1&lt;=Benutzeroberfläche!$C$5,IF(INT($A246/Benutzeroberfläche!$C$10)=$A246/Benutzeroberfläche!$C$10,B245+Benutzeroberfläche!$C$9,B245),""))</f>
        <v>#VALUE!</v>
      </c>
      <c r="C246" t="e">
        <f>IF((C245+Benutzeroberfläche!$C$9)&gt;Benutzeroberfläche!$C$5,0,IF(B246+Benutzeroberfläche!$C$8-1&lt;=Benutzeroberfläche!$C$5,IF(INT($A246/Benutzeroberfläche!$C$10)=$A246/Benutzeroberfläche!$C$10,C245+Benutzeroberfläche!$C$9,C245),""))</f>
        <v>#VALUE!</v>
      </c>
    </row>
    <row r="247" spans="1:3" x14ac:dyDescent="0.25">
      <c r="A247">
        <v>244</v>
      </c>
      <c r="B247" t="e">
        <f>IF((B246+Benutzeroberfläche!$C$9)&gt;Benutzeroberfläche!$C$5,0,IF(A247+Benutzeroberfläche!$C$8-1&lt;=Benutzeroberfläche!$C$5,IF(INT($A247/Benutzeroberfläche!$C$10)=$A247/Benutzeroberfläche!$C$10,B246+Benutzeroberfläche!$C$9,B246),""))</f>
        <v>#VALUE!</v>
      </c>
      <c r="C247" t="e">
        <f>IF((C246+Benutzeroberfläche!$C$9)&gt;Benutzeroberfläche!$C$5,0,IF(B247+Benutzeroberfläche!$C$8-1&lt;=Benutzeroberfläche!$C$5,IF(INT($A247/Benutzeroberfläche!$C$10)=$A247/Benutzeroberfläche!$C$10,C246+Benutzeroberfläche!$C$9,C246),""))</f>
        <v>#VALUE!</v>
      </c>
    </row>
    <row r="248" spans="1:3" x14ac:dyDescent="0.25">
      <c r="A248">
        <v>245</v>
      </c>
      <c r="B248" t="e">
        <f>IF((B247+Benutzeroberfläche!$C$9)&gt;Benutzeroberfläche!$C$5,0,IF(A248+Benutzeroberfläche!$C$8-1&lt;=Benutzeroberfläche!$C$5,IF(INT($A248/Benutzeroberfläche!$C$10)=$A248/Benutzeroberfläche!$C$10,B247+Benutzeroberfläche!$C$9,B247),""))</f>
        <v>#VALUE!</v>
      </c>
      <c r="C248" t="e">
        <f>IF((C247+Benutzeroberfläche!$C$9)&gt;Benutzeroberfläche!$C$5,0,IF(B248+Benutzeroberfläche!$C$8-1&lt;=Benutzeroberfläche!$C$5,IF(INT($A248/Benutzeroberfläche!$C$10)=$A248/Benutzeroberfläche!$C$10,C247+Benutzeroberfläche!$C$9,C247),""))</f>
        <v>#VALUE!</v>
      </c>
    </row>
    <row r="249" spans="1:3" x14ac:dyDescent="0.25">
      <c r="A249">
        <v>246</v>
      </c>
      <c r="B249" t="e">
        <f>IF((B248+Benutzeroberfläche!$C$9)&gt;Benutzeroberfläche!$C$5,0,IF(A249+Benutzeroberfläche!$C$8-1&lt;=Benutzeroberfläche!$C$5,IF(INT($A249/Benutzeroberfläche!$C$10)=$A249/Benutzeroberfläche!$C$10,B248+Benutzeroberfläche!$C$9,B248),""))</f>
        <v>#VALUE!</v>
      </c>
      <c r="C249" t="e">
        <f>IF((C248+Benutzeroberfläche!$C$9)&gt;Benutzeroberfläche!$C$5,0,IF(B249+Benutzeroberfläche!$C$8-1&lt;=Benutzeroberfläche!$C$5,IF(INT($A249/Benutzeroberfläche!$C$10)=$A249/Benutzeroberfläche!$C$10,C248+Benutzeroberfläche!$C$9,C248),""))</f>
        <v>#VALUE!</v>
      </c>
    </row>
    <row r="250" spans="1:3" x14ac:dyDescent="0.25">
      <c r="A250">
        <v>247</v>
      </c>
      <c r="B250" t="e">
        <f>IF((B249+Benutzeroberfläche!$C$9)&gt;Benutzeroberfläche!$C$5,0,IF(A250+Benutzeroberfläche!$C$8-1&lt;=Benutzeroberfläche!$C$5,IF(INT($A250/Benutzeroberfläche!$C$10)=$A250/Benutzeroberfläche!$C$10,B249+Benutzeroberfläche!$C$9,B249),""))</f>
        <v>#VALUE!</v>
      </c>
      <c r="C250" t="e">
        <f>IF((C249+Benutzeroberfläche!$C$9)&gt;Benutzeroberfläche!$C$5,0,IF(B250+Benutzeroberfläche!$C$8-1&lt;=Benutzeroberfläche!$C$5,IF(INT($A250/Benutzeroberfläche!$C$10)=$A250/Benutzeroberfläche!$C$10,C249+Benutzeroberfläche!$C$9,C249),""))</f>
        <v>#VALUE!</v>
      </c>
    </row>
    <row r="251" spans="1:3" x14ac:dyDescent="0.25">
      <c r="A251">
        <v>248</v>
      </c>
      <c r="B251" t="e">
        <f>IF((B250+Benutzeroberfläche!$C$9)&gt;Benutzeroberfläche!$C$5,0,IF(A251+Benutzeroberfläche!$C$8-1&lt;=Benutzeroberfläche!$C$5,IF(INT($A251/Benutzeroberfläche!$C$10)=$A251/Benutzeroberfläche!$C$10,B250+Benutzeroberfläche!$C$9,B250),""))</f>
        <v>#VALUE!</v>
      </c>
      <c r="C251" t="e">
        <f>IF((C250+Benutzeroberfläche!$C$9)&gt;Benutzeroberfläche!$C$5,0,IF(B251+Benutzeroberfläche!$C$8-1&lt;=Benutzeroberfläche!$C$5,IF(INT($A251/Benutzeroberfläche!$C$10)=$A251/Benutzeroberfläche!$C$10,C250+Benutzeroberfläche!$C$9,C250),""))</f>
        <v>#VALUE!</v>
      </c>
    </row>
    <row r="252" spans="1:3" x14ac:dyDescent="0.25">
      <c r="A252">
        <v>249</v>
      </c>
      <c r="B252" t="e">
        <f>IF((B251+Benutzeroberfläche!$C$9)&gt;Benutzeroberfläche!$C$5,0,IF(A252+Benutzeroberfläche!$C$8-1&lt;=Benutzeroberfläche!$C$5,IF(INT($A252/Benutzeroberfläche!$C$10)=$A252/Benutzeroberfläche!$C$10,B251+Benutzeroberfläche!$C$9,B251),""))</f>
        <v>#VALUE!</v>
      </c>
      <c r="C252" t="e">
        <f>IF((C251+Benutzeroberfläche!$C$9)&gt;Benutzeroberfläche!$C$5,0,IF(B252+Benutzeroberfläche!$C$8-1&lt;=Benutzeroberfläche!$C$5,IF(INT($A252/Benutzeroberfläche!$C$10)=$A252/Benutzeroberfläche!$C$10,C251+Benutzeroberfläche!$C$9,C251),""))</f>
        <v>#VALUE!</v>
      </c>
    </row>
    <row r="253" spans="1:3" x14ac:dyDescent="0.25">
      <c r="A253">
        <v>250</v>
      </c>
      <c r="B253" t="e">
        <f>IF((B252+Benutzeroberfläche!$C$9)&gt;Benutzeroberfläche!$C$5,0,IF(A253+Benutzeroberfläche!$C$8-1&lt;=Benutzeroberfläche!$C$5,IF(INT($A253/Benutzeroberfläche!$C$10)=$A253/Benutzeroberfläche!$C$10,B252+Benutzeroberfläche!$C$9,B252),""))</f>
        <v>#VALUE!</v>
      </c>
      <c r="C253" t="e">
        <f>IF((C252+Benutzeroberfläche!$C$9)&gt;Benutzeroberfläche!$C$5,0,IF(B253+Benutzeroberfläche!$C$8-1&lt;=Benutzeroberfläche!$C$5,IF(INT($A253/Benutzeroberfläche!$C$10)=$A253/Benutzeroberfläche!$C$10,C252+Benutzeroberfläche!$C$9,C252),""))</f>
        <v>#VALUE!</v>
      </c>
    </row>
    <row r="254" spans="1:3" x14ac:dyDescent="0.25">
      <c r="A254">
        <v>251</v>
      </c>
      <c r="B254" t="e">
        <f>IF((B253+Benutzeroberfläche!$C$9)&gt;Benutzeroberfläche!$C$5,0,IF(A254+Benutzeroberfläche!$C$8-1&lt;=Benutzeroberfläche!$C$5,IF(INT($A254/Benutzeroberfläche!$C$10)=$A254/Benutzeroberfläche!$C$10,B253+Benutzeroberfläche!$C$9,B253),""))</f>
        <v>#VALUE!</v>
      </c>
      <c r="C254" t="e">
        <f>IF((C253+Benutzeroberfläche!$C$9)&gt;Benutzeroberfläche!$C$5,0,IF(B254+Benutzeroberfläche!$C$8-1&lt;=Benutzeroberfläche!$C$5,IF(INT($A254/Benutzeroberfläche!$C$10)=$A254/Benutzeroberfläche!$C$10,C253+Benutzeroberfläche!$C$9,C253),""))</f>
        <v>#VALUE!</v>
      </c>
    </row>
    <row r="255" spans="1:3" x14ac:dyDescent="0.25">
      <c r="A255">
        <v>252</v>
      </c>
      <c r="B255" t="e">
        <f>IF((B254+Benutzeroberfläche!$C$9)&gt;Benutzeroberfläche!$C$5,0,IF(A255+Benutzeroberfläche!$C$8-1&lt;=Benutzeroberfläche!$C$5,IF(INT($A255/Benutzeroberfläche!$C$10)=$A255/Benutzeroberfläche!$C$10,B254+Benutzeroberfläche!$C$9,B254),""))</f>
        <v>#VALUE!</v>
      </c>
      <c r="C255" t="e">
        <f>IF((C254+Benutzeroberfläche!$C$9)&gt;Benutzeroberfläche!$C$5,0,IF(B255+Benutzeroberfläche!$C$8-1&lt;=Benutzeroberfläche!$C$5,IF(INT($A255/Benutzeroberfläche!$C$10)=$A255/Benutzeroberfläche!$C$10,C254+Benutzeroberfläche!$C$9,C254),""))</f>
        <v>#VALUE!</v>
      </c>
    </row>
    <row r="256" spans="1:3" x14ac:dyDescent="0.25">
      <c r="A256">
        <v>253</v>
      </c>
      <c r="B256" t="e">
        <f>IF((B255+Benutzeroberfläche!$C$9)&gt;Benutzeroberfläche!$C$5,0,IF(A256+Benutzeroberfläche!$C$8-1&lt;=Benutzeroberfläche!$C$5,IF(INT($A256/Benutzeroberfläche!$C$10)=$A256/Benutzeroberfläche!$C$10,B255+Benutzeroberfläche!$C$9,B255),""))</f>
        <v>#VALUE!</v>
      </c>
      <c r="C256" t="e">
        <f>IF((C255+Benutzeroberfläche!$C$9)&gt;Benutzeroberfläche!$C$5,0,IF(B256+Benutzeroberfläche!$C$8-1&lt;=Benutzeroberfläche!$C$5,IF(INT($A256/Benutzeroberfläche!$C$10)=$A256/Benutzeroberfläche!$C$10,C255+Benutzeroberfläche!$C$9,C255),""))</f>
        <v>#VALUE!</v>
      </c>
    </row>
    <row r="257" spans="1:3" x14ac:dyDescent="0.25">
      <c r="A257">
        <v>254</v>
      </c>
      <c r="B257" t="e">
        <f>IF((B256+Benutzeroberfläche!$C$9)&gt;Benutzeroberfläche!$C$5,0,IF(A257+Benutzeroberfläche!$C$8-1&lt;=Benutzeroberfläche!$C$5,IF(INT($A257/Benutzeroberfläche!$C$10)=$A257/Benutzeroberfläche!$C$10,B256+Benutzeroberfläche!$C$9,B256),""))</f>
        <v>#VALUE!</v>
      </c>
      <c r="C257" t="e">
        <f>IF((C256+Benutzeroberfläche!$C$9)&gt;Benutzeroberfläche!$C$5,0,IF(B257+Benutzeroberfläche!$C$8-1&lt;=Benutzeroberfläche!$C$5,IF(INT($A257/Benutzeroberfläche!$C$10)=$A257/Benutzeroberfläche!$C$10,C256+Benutzeroberfläche!$C$9,C256),""))</f>
        <v>#VALUE!</v>
      </c>
    </row>
    <row r="258" spans="1:3" x14ac:dyDescent="0.25">
      <c r="A258">
        <v>255</v>
      </c>
      <c r="B258" t="e">
        <f>IF((B257+Benutzeroberfläche!$C$9)&gt;Benutzeroberfläche!$C$5,0,IF(A258+Benutzeroberfläche!$C$8-1&lt;=Benutzeroberfläche!$C$5,IF(INT($A258/Benutzeroberfläche!$C$10)=$A258/Benutzeroberfläche!$C$10,B257+Benutzeroberfläche!$C$9,B257),""))</f>
        <v>#VALUE!</v>
      </c>
      <c r="C258" t="e">
        <f>IF((C257+Benutzeroberfläche!$C$9)&gt;Benutzeroberfläche!$C$5,0,IF(B258+Benutzeroberfläche!$C$8-1&lt;=Benutzeroberfläche!$C$5,IF(INT($A258/Benutzeroberfläche!$C$10)=$A258/Benutzeroberfläche!$C$10,C257+Benutzeroberfläche!$C$9,C257),""))</f>
        <v>#VALUE!</v>
      </c>
    </row>
    <row r="259" spans="1:3" x14ac:dyDescent="0.25">
      <c r="A259">
        <v>256</v>
      </c>
      <c r="B259" t="e">
        <f>IF((B258+Benutzeroberfläche!$C$9)&gt;Benutzeroberfläche!$C$5,0,IF(A259+Benutzeroberfläche!$C$8-1&lt;=Benutzeroberfläche!$C$5,IF(INT($A259/Benutzeroberfläche!$C$10)=$A259/Benutzeroberfläche!$C$10,B258+Benutzeroberfläche!$C$9,B258),""))</f>
        <v>#VALUE!</v>
      </c>
      <c r="C259" t="e">
        <f>IF((C258+Benutzeroberfläche!$C$9)&gt;Benutzeroberfläche!$C$5,0,IF(B259+Benutzeroberfläche!$C$8-1&lt;=Benutzeroberfläche!$C$5,IF(INT($A259/Benutzeroberfläche!$C$10)=$A259/Benutzeroberfläche!$C$10,C258+Benutzeroberfläche!$C$9,C258),""))</f>
        <v>#VALUE!</v>
      </c>
    </row>
    <row r="260" spans="1:3" x14ac:dyDescent="0.25">
      <c r="A260">
        <v>257</v>
      </c>
      <c r="B260" t="e">
        <f>IF((B259+Benutzeroberfläche!$C$9)&gt;Benutzeroberfläche!$C$5,0,IF(A260+Benutzeroberfläche!$C$8-1&lt;=Benutzeroberfläche!$C$5,IF(INT($A260/Benutzeroberfläche!$C$10)=$A260/Benutzeroberfläche!$C$10,B259+Benutzeroberfläche!$C$9,B259),""))</f>
        <v>#VALUE!</v>
      </c>
      <c r="C260" t="e">
        <f>IF((C259+Benutzeroberfläche!$C$9)&gt;Benutzeroberfläche!$C$5,0,IF(B260+Benutzeroberfläche!$C$8-1&lt;=Benutzeroberfläche!$C$5,IF(INT($A260/Benutzeroberfläche!$C$10)=$A260/Benutzeroberfläche!$C$10,C259+Benutzeroberfläche!$C$9,C259),""))</f>
        <v>#VALUE!</v>
      </c>
    </row>
    <row r="261" spans="1:3" x14ac:dyDescent="0.25">
      <c r="A261">
        <v>258</v>
      </c>
      <c r="B261" t="e">
        <f>IF((B260+Benutzeroberfläche!$C$9)&gt;Benutzeroberfläche!$C$5,0,IF(A261+Benutzeroberfläche!$C$8-1&lt;=Benutzeroberfläche!$C$5,IF(INT($A261/Benutzeroberfläche!$C$10)=$A261/Benutzeroberfläche!$C$10,B260+Benutzeroberfläche!$C$9,B260),""))</f>
        <v>#VALUE!</v>
      </c>
      <c r="C261" t="e">
        <f>IF((C260+Benutzeroberfläche!$C$9)&gt;Benutzeroberfläche!$C$5,0,IF(B261+Benutzeroberfläche!$C$8-1&lt;=Benutzeroberfläche!$C$5,IF(INT($A261/Benutzeroberfläche!$C$10)=$A261/Benutzeroberfläche!$C$10,C260+Benutzeroberfläche!$C$9,C260),""))</f>
        <v>#VALUE!</v>
      </c>
    </row>
    <row r="262" spans="1:3" x14ac:dyDescent="0.25">
      <c r="A262">
        <v>259</v>
      </c>
      <c r="B262" t="e">
        <f>IF((B261+Benutzeroberfläche!$C$9)&gt;Benutzeroberfläche!$C$5,0,IF(A262+Benutzeroberfläche!$C$8-1&lt;=Benutzeroberfläche!$C$5,IF(INT($A262/Benutzeroberfläche!$C$10)=$A262/Benutzeroberfläche!$C$10,B261+Benutzeroberfläche!$C$9,B261),""))</f>
        <v>#VALUE!</v>
      </c>
      <c r="C262" t="e">
        <f>IF((C261+Benutzeroberfläche!$C$9)&gt;Benutzeroberfläche!$C$5,0,IF(B262+Benutzeroberfläche!$C$8-1&lt;=Benutzeroberfläche!$C$5,IF(INT($A262/Benutzeroberfläche!$C$10)=$A262/Benutzeroberfläche!$C$10,C261+Benutzeroberfläche!$C$9,C261),""))</f>
        <v>#VALUE!</v>
      </c>
    </row>
    <row r="263" spans="1:3" x14ac:dyDescent="0.25">
      <c r="A263">
        <v>260</v>
      </c>
      <c r="B263" t="e">
        <f>IF((B262+Benutzeroberfläche!$C$9)&gt;Benutzeroberfläche!$C$5,0,IF(A263+Benutzeroberfläche!$C$8-1&lt;=Benutzeroberfläche!$C$5,IF(INT($A263/Benutzeroberfläche!$C$10)=$A263/Benutzeroberfläche!$C$10,B262+Benutzeroberfläche!$C$9,B262),""))</f>
        <v>#VALUE!</v>
      </c>
      <c r="C263" t="e">
        <f>IF((C262+Benutzeroberfläche!$C$9)&gt;Benutzeroberfläche!$C$5,0,IF(B263+Benutzeroberfläche!$C$8-1&lt;=Benutzeroberfläche!$C$5,IF(INT($A263/Benutzeroberfläche!$C$10)=$A263/Benutzeroberfläche!$C$10,C262+Benutzeroberfläche!$C$9,C262),""))</f>
        <v>#VALUE!</v>
      </c>
    </row>
    <row r="264" spans="1:3" x14ac:dyDescent="0.25">
      <c r="A264">
        <v>261</v>
      </c>
      <c r="B264" t="e">
        <f>IF((B263+Benutzeroberfläche!$C$9)&gt;Benutzeroberfläche!$C$5,0,IF(A264+Benutzeroberfläche!$C$8-1&lt;=Benutzeroberfläche!$C$5,IF(INT($A264/Benutzeroberfläche!$C$10)=$A264/Benutzeroberfläche!$C$10,B263+Benutzeroberfläche!$C$9,B263),""))</f>
        <v>#VALUE!</v>
      </c>
      <c r="C264" t="e">
        <f>IF((C263+Benutzeroberfläche!$C$9)&gt;Benutzeroberfläche!$C$5,0,IF(B264+Benutzeroberfläche!$C$8-1&lt;=Benutzeroberfläche!$C$5,IF(INT($A264/Benutzeroberfläche!$C$10)=$A264/Benutzeroberfläche!$C$10,C263+Benutzeroberfläche!$C$9,C263),""))</f>
        <v>#VALUE!</v>
      </c>
    </row>
    <row r="265" spans="1:3" x14ac:dyDescent="0.25">
      <c r="A265">
        <v>262</v>
      </c>
      <c r="B265" t="e">
        <f>IF((B264+Benutzeroberfläche!$C$9)&gt;Benutzeroberfläche!$C$5,0,IF(A265+Benutzeroberfläche!$C$8-1&lt;=Benutzeroberfläche!$C$5,IF(INT($A265/Benutzeroberfläche!$C$10)=$A265/Benutzeroberfläche!$C$10,B264+Benutzeroberfläche!$C$9,B264),""))</f>
        <v>#VALUE!</v>
      </c>
      <c r="C265" t="e">
        <f>IF((C264+Benutzeroberfläche!$C$9)&gt;Benutzeroberfläche!$C$5,0,IF(B265+Benutzeroberfläche!$C$8-1&lt;=Benutzeroberfläche!$C$5,IF(INT($A265/Benutzeroberfläche!$C$10)=$A265/Benutzeroberfläche!$C$10,C264+Benutzeroberfläche!$C$9,C264),""))</f>
        <v>#VALUE!</v>
      </c>
    </row>
    <row r="266" spans="1:3" x14ac:dyDescent="0.25">
      <c r="A266">
        <v>263</v>
      </c>
      <c r="B266" t="e">
        <f>IF((B265+Benutzeroberfläche!$C$9)&gt;Benutzeroberfläche!$C$5,0,IF(A266+Benutzeroberfläche!$C$8-1&lt;=Benutzeroberfläche!$C$5,IF(INT($A266/Benutzeroberfläche!$C$10)=$A266/Benutzeroberfläche!$C$10,B265+Benutzeroberfläche!$C$9,B265),""))</f>
        <v>#VALUE!</v>
      </c>
      <c r="C266" t="e">
        <f>IF((C265+Benutzeroberfläche!$C$9)&gt;Benutzeroberfläche!$C$5,0,IF(B266+Benutzeroberfläche!$C$8-1&lt;=Benutzeroberfläche!$C$5,IF(INT($A266/Benutzeroberfläche!$C$10)=$A266/Benutzeroberfläche!$C$10,C265+Benutzeroberfläche!$C$9,C265),""))</f>
        <v>#VALUE!</v>
      </c>
    </row>
    <row r="267" spans="1:3" x14ac:dyDescent="0.25">
      <c r="A267">
        <v>264</v>
      </c>
      <c r="B267" t="e">
        <f>IF((B266+Benutzeroberfläche!$C$9)&gt;Benutzeroberfläche!$C$5,0,IF(A267+Benutzeroberfläche!$C$8-1&lt;=Benutzeroberfläche!$C$5,IF(INT($A267/Benutzeroberfläche!$C$10)=$A267/Benutzeroberfläche!$C$10,B266+Benutzeroberfläche!$C$9,B266),""))</f>
        <v>#VALUE!</v>
      </c>
      <c r="C267" t="e">
        <f>IF((C266+Benutzeroberfläche!$C$9)&gt;Benutzeroberfläche!$C$5,0,IF(B267+Benutzeroberfläche!$C$8-1&lt;=Benutzeroberfläche!$C$5,IF(INT($A267/Benutzeroberfläche!$C$10)=$A267/Benutzeroberfläche!$C$10,C266+Benutzeroberfläche!$C$9,C266),""))</f>
        <v>#VALUE!</v>
      </c>
    </row>
    <row r="268" spans="1:3" x14ac:dyDescent="0.25">
      <c r="A268">
        <v>265</v>
      </c>
      <c r="B268" t="e">
        <f>IF((B267+Benutzeroberfläche!$C$9)&gt;Benutzeroberfläche!$C$5,0,IF(A268+Benutzeroberfläche!$C$8-1&lt;=Benutzeroberfläche!$C$5,IF(INT($A268/Benutzeroberfläche!$C$10)=$A268/Benutzeroberfläche!$C$10,B267+Benutzeroberfläche!$C$9,B267),""))</f>
        <v>#VALUE!</v>
      </c>
      <c r="C268" t="e">
        <f>IF((C267+Benutzeroberfläche!$C$9)&gt;Benutzeroberfläche!$C$5,0,IF(B268+Benutzeroberfläche!$C$8-1&lt;=Benutzeroberfläche!$C$5,IF(INT($A268/Benutzeroberfläche!$C$10)=$A268/Benutzeroberfläche!$C$10,C267+Benutzeroberfläche!$C$9,C267),""))</f>
        <v>#VALUE!</v>
      </c>
    </row>
    <row r="269" spans="1:3" x14ac:dyDescent="0.25">
      <c r="A269">
        <v>266</v>
      </c>
      <c r="B269" t="e">
        <f>IF((B268+Benutzeroberfläche!$C$9)&gt;Benutzeroberfläche!$C$5,0,IF(A269+Benutzeroberfläche!$C$8-1&lt;=Benutzeroberfläche!$C$5,IF(INT($A269/Benutzeroberfläche!$C$10)=$A269/Benutzeroberfläche!$C$10,B268+Benutzeroberfläche!$C$9,B268),""))</f>
        <v>#VALUE!</v>
      </c>
      <c r="C269" t="e">
        <f>IF((C268+Benutzeroberfläche!$C$9)&gt;Benutzeroberfläche!$C$5,0,IF(B269+Benutzeroberfläche!$C$8-1&lt;=Benutzeroberfläche!$C$5,IF(INT($A269/Benutzeroberfläche!$C$10)=$A269/Benutzeroberfläche!$C$10,C268+Benutzeroberfläche!$C$9,C268),""))</f>
        <v>#VALUE!</v>
      </c>
    </row>
    <row r="270" spans="1:3" x14ac:dyDescent="0.25">
      <c r="A270">
        <v>267</v>
      </c>
      <c r="B270" t="e">
        <f>IF((B269+Benutzeroberfläche!$C$9)&gt;Benutzeroberfläche!$C$5,0,IF(A270+Benutzeroberfläche!$C$8-1&lt;=Benutzeroberfläche!$C$5,IF(INT($A270/Benutzeroberfläche!$C$10)=$A270/Benutzeroberfläche!$C$10,B269+Benutzeroberfläche!$C$9,B269),""))</f>
        <v>#VALUE!</v>
      </c>
      <c r="C270" t="e">
        <f>IF((C269+Benutzeroberfläche!$C$9)&gt;Benutzeroberfläche!$C$5,0,IF(B270+Benutzeroberfläche!$C$8-1&lt;=Benutzeroberfläche!$C$5,IF(INT($A270/Benutzeroberfläche!$C$10)=$A270/Benutzeroberfläche!$C$10,C269+Benutzeroberfläche!$C$9,C269),""))</f>
        <v>#VALUE!</v>
      </c>
    </row>
    <row r="271" spans="1:3" x14ac:dyDescent="0.25">
      <c r="A271">
        <v>268</v>
      </c>
      <c r="B271" t="e">
        <f>IF((B270+Benutzeroberfläche!$C$9)&gt;Benutzeroberfläche!$C$5,0,IF(A271+Benutzeroberfläche!$C$8-1&lt;=Benutzeroberfläche!$C$5,IF(INT($A271/Benutzeroberfläche!$C$10)=$A271/Benutzeroberfläche!$C$10,B270+Benutzeroberfläche!$C$9,B270),""))</f>
        <v>#VALUE!</v>
      </c>
      <c r="C271" t="e">
        <f>IF((C270+Benutzeroberfläche!$C$9)&gt;Benutzeroberfläche!$C$5,0,IF(B271+Benutzeroberfläche!$C$8-1&lt;=Benutzeroberfläche!$C$5,IF(INT($A271/Benutzeroberfläche!$C$10)=$A271/Benutzeroberfläche!$C$10,C270+Benutzeroberfläche!$C$9,C270),""))</f>
        <v>#VALUE!</v>
      </c>
    </row>
    <row r="272" spans="1:3" x14ac:dyDescent="0.25">
      <c r="A272">
        <v>269</v>
      </c>
      <c r="B272" t="e">
        <f>IF((B271+Benutzeroberfläche!$C$9)&gt;Benutzeroberfläche!$C$5,0,IF(A272+Benutzeroberfläche!$C$8-1&lt;=Benutzeroberfläche!$C$5,IF(INT($A272/Benutzeroberfläche!$C$10)=$A272/Benutzeroberfläche!$C$10,B271+Benutzeroberfläche!$C$9,B271),""))</f>
        <v>#VALUE!</v>
      </c>
      <c r="C272" t="e">
        <f>IF((C271+Benutzeroberfläche!$C$9)&gt;Benutzeroberfläche!$C$5,0,IF(B272+Benutzeroberfläche!$C$8-1&lt;=Benutzeroberfläche!$C$5,IF(INT($A272/Benutzeroberfläche!$C$10)=$A272/Benutzeroberfläche!$C$10,C271+Benutzeroberfläche!$C$9,C271),""))</f>
        <v>#VALUE!</v>
      </c>
    </row>
    <row r="273" spans="1:3" x14ac:dyDescent="0.25">
      <c r="A273">
        <v>270</v>
      </c>
      <c r="B273" t="e">
        <f>IF((B272+Benutzeroberfläche!$C$9)&gt;Benutzeroberfläche!$C$5,0,IF(A273+Benutzeroberfläche!$C$8-1&lt;=Benutzeroberfläche!$C$5,IF(INT($A273/Benutzeroberfläche!$C$10)=$A273/Benutzeroberfläche!$C$10,B272+Benutzeroberfläche!$C$9,B272),""))</f>
        <v>#VALUE!</v>
      </c>
      <c r="C273" t="e">
        <f>IF((C272+Benutzeroberfläche!$C$9)&gt;Benutzeroberfläche!$C$5,0,IF(B273+Benutzeroberfläche!$C$8-1&lt;=Benutzeroberfläche!$C$5,IF(INT($A273/Benutzeroberfläche!$C$10)=$A273/Benutzeroberfläche!$C$10,C272+Benutzeroberfläche!$C$9,C272),""))</f>
        <v>#VALUE!</v>
      </c>
    </row>
    <row r="274" spans="1:3" x14ac:dyDescent="0.25">
      <c r="A274">
        <v>271</v>
      </c>
      <c r="B274" t="e">
        <f>IF((B273+Benutzeroberfläche!$C$9)&gt;Benutzeroberfläche!$C$5,0,IF(A274+Benutzeroberfläche!$C$8-1&lt;=Benutzeroberfläche!$C$5,IF(INT($A274/Benutzeroberfläche!$C$10)=$A274/Benutzeroberfläche!$C$10,B273+Benutzeroberfläche!$C$9,B273),""))</f>
        <v>#VALUE!</v>
      </c>
      <c r="C274" t="e">
        <f>IF((C273+Benutzeroberfläche!$C$9)&gt;Benutzeroberfläche!$C$5,0,IF(B274+Benutzeroberfläche!$C$8-1&lt;=Benutzeroberfläche!$C$5,IF(INT($A274/Benutzeroberfläche!$C$10)=$A274/Benutzeroberfläche!$C$10,C273+Benutzeroberfläche!$C$9,C273),""))</f>
        <v>#VALUE!</v>
      </c>
    </row>
    <row r="275" spans="1:3" x14ac:dyDescent="0.25">
      <c r="A275">
        <v>272</v>
      </c>
      <c r="B275" t="e">
        <f>IF((B274+Benutzeroberfläche!$C$9)&gt;Benutzeroberfläche!$C$5,0,IF(A275+Benutzeroberfläche!$C$8-1&lt;=Benutzeroberfläche!$C$5,IF(INT($A275/Benutzeroberfläche!$C$10)=$A275/Benutzeroberfläche!$C$10,B274+Benutzeroberfläche!$C$9,B274),""))</f>
        <v>#VALUE!</v>
      </c>
      <c r="C275" t="e">
        <f>IF((C274+Benutzeroberfläche!$C$9)&gt;Benutzeroberfläche!$C$5,0,IF(B275+Benutzeroberfläche!$C$8-1&lt;=Benutzeroberfläche!$C$5,IF(INT($A275/Benutzeroberfläche!$C$10)=$A275/Benutzeroberfläche!$C$10,C274+Benutzeroberfläche!$C$9,C274),""))</f>
        <v>#VALUE!</v>
      </c>
    </row>
    <row r="276" spans="1:3" x14ac:dyDescent="0.25">
      <c r="A276">
        <v>273</v>
      </c>
      <c r="B276" t="e">
        <f>IF((B275+Benutzeroberfläche!$C$9)&gt;Benutzeroberfläche!$C$5,0,IF(A276+Benutzeroberfläche!$C$8-1&lt;=Benutzeroberfläche!$C$5,IF(INT($A276/Benutzeroberfläche!$C$10)=$A276/Benutzeroberfläche!$C$10,B275+Benutzeroberfläche!$C$9,B275),""))</f>
        <v>#VALUE!</v>
      </c>
      <c r="C276" t="e">
        <f>IF((C275+Benutzeroberfläche!$C$9)&gt;Benutzeroberfläche!$C$5,0,IF(B276+Benutzeroberfläche!$C$8-1&lt;=Benutzeroberfläche!$C$5,IF(INT($A276/Benutzeroberfläche!$C$10)=$A276/Benutzeroberfläche!$C$10,C275+Benutzeroberfläche!$C$9,C275),""))</f>
        <v>#VALUE!</v>
      </c>
    </row>
    <row r="277" spans="1:3" x14ac:dyDescent="0.25">
      <c r="A277">
        <v>274</v>
      </c>
      <c r="B277" t="e">
        <f>IF((B276+Benutzeroberfläche!$C$9)&gt;Benutzeroberfläche!$C$5,0,IF(A277+Benutzeroberfläche!$C$8-1&lt;=Benutzeroberfläche!$C$5,IF(INT($A277/Benutzeroberfläche!$C$10)=$A277/Benutzeroberfläche!$C$10,B276+Benutzeroberfläche!$C$9,B276),""))</f>
        <v>#VALUE!</v>
      </c>
      <c r="C277" t="e">
        <f>IF((C276+Benutzeroberfläche!$C$9)&gt;Benutzeroberfläche!$C$5,0,IF(B277+Benutzeroberfläche!$C$8-1&lt;=Benutzeroberfläche!$C$5,IF(INT($A277/Benutzeroberfläche!$C$10)=$A277/Benutzeroberfläche!$C$10,C276+Benutzeroberfläche!$C$9,C276),""))</f>
        <v>#VALUE!</v>
      </c>
    </row>
    <row r="278" spans="1:3" x14ac:dyDescent="0.25">
      <c r="A278">
        <v>275</v>
      </c>
      <c r="B278" t="e">
        <f>IF((B277+Benutzeroberfläche!$C$9)&gt;Benutzeroberfläche!$C$5,0,IF(A278+Benutzeroberfläche!$C$8-1&lt;=Benutzeroberfläche!$C$5,IF(INT($A278/Benutzeroberfläche!$C$10)=$A278/Benutzeroberfläche!$C$10,B277+Benutzeroberfläche!$C$9,B277),""))</f>
        <v>#VALUE!</v>
      </c>
      <c r="C278" t="e">
        <f>IF((C277+Benutzeroberfläche!$C$9)&gt;Benutzeroberfläche!$C$5,0,IF(B278+Benutzeroberfläche!$C$8-1&lt;=Benutzeroberfläche!$C$5,IF(INT($A278/Benutzeroberfläche!$C$10)=$A278/Benutzeroberfläche!$C$10,C277+Benutzeroberfläche!$C$9,C277),""))</f>
        <v>#VALUE!</v>
      </c>
    </row>
    <row r="279" spans="1:3" x14ac:dyDescent="0.25">
      <c r="A279">
        <v>276</v>
      </c>
      <c r="B279" t="e">
        <f>IF((B278+Benutzeroberfläche!$C$9)&gt;Benutzeroberfläche!$C$5,0,IF(A279+Benutzeroberfläche!$C$8-1&lt;=Benutzeroberfläche!$C$5,IF(INT($A279/Benutzeroberfläche!$C$10)=$A279/Benutzeroberfläche!$C$10,B278+Benutzeroberfläche!$C$9,B278),""))</f>
        <v>#VALUE!</v>
      </c>
      <c r="C279" t="e">
        <f>IF((C278+Benutzeroberfläche!$C$9)&gt;Benutzeroberfläche!$C$5,0,IF(B279+Benutzeroberfläche!$C$8-1&lt;=Benutzeroberfläche!$C$5,IF(INT($A279/Benutzeroberfläche!$C$10)=$A279/Benutzeroberfläche!$C$10,C278+Benutzeroberfläche!$C$9,C278),""))</f>
        <v>#VALUE!</v>
      </c>
    </row>
    <row r="280" spans="1:3" x14ac:dyDescent="0.25">
      <c r="A280">
        <v>277</v>
      </c>
      <c r="B280" t="e">
        <f>IF((B279+Benutzeroberfläche!$C$9)&gt;Benutzeroberfläche!$C$5,0,IF(A280+Benutzeroberfläche!$C$8-1&lt;=Benutzeroberfläche!$C$5,IF(INT($A280/Benutzeroberfläche!$C$10)=$A280/Benutzeroberfläche!$C$10,B279+Benutzeroberfläche!$C$9,B279),""))</f>
        <v>#VALUE!</v>
      </c>
      <c r="C280" t="e">
        <f>IF((C279+Benutzeroberfläche!$C$9)&gt;Benutzeroberfläche!$C$5,0,IF(B280+Benutzeroberfläche!$C$8-1&lt;=Benutzeroberfläche!$C$5,IF(INT($A280/Benutzeroberfläche!$C$10)=$A280/Benutzeroberfläche!$C$10,C279+Benutzeroberfläche!$C$9,C279),""))</f>
        <v>#VALUE!</v>
      </c>
    </row>
    <row r="281" spans="1:3" x14ac:dyDescent="0.25">
      <c r="A281">
        <v>278</v>
      </c>
      <c r="B281" t="e">
        <f>IF((B280+Benutzeroberfläche!$C$9)&gt;Benutzeroberfläche!$C$5,0,IF(A281+Benutzeroberfläche!$C$8-1&lt;=Benutzeroberfläche!$C$5,IF(INT($A281/Benutzeroberfläche!$C$10)=$A281/Benutzeroberfläche!$C$10,B280+Benutzeroberfläche!$C$9,B280),""))</f>
        <v>#VALUE!</v>
      </c>
      <c r="C281" t="e">
        <f>IF((C280+Benutzeroberfläche!$C$9)&gt;Benutzeroberfläche!$C$5,0,IF(B281+Benutzeroberfläche!$C$8-1&lt;=Benutzeroberfläche!$C$5,IF(INT($A281/Benutzeroberfläche!$C$10)=$A281/Benutzeroberfläche!$C$10,C280+Benutzeroberfläche!$C$9,C280),""))</f>
        <v>#VALUE!</v>
      </c>
    </row>
    <row r="282" spans="1:3" x14ac:dyDescent="0.25">
      <c r="A282">
        <v>279</v>
      </c>
      <c r="B282" t="e">
        <f>IF((B281+Benutzeroberfläche!$C$9)&gt;Benutzeroberfläche!$C$5,0,IF(A282+Benutzeroberfläche!$C$8-1&lt;=Benutzeroberfläche!$C$5,IF(INT($A282/Benutzeroberfläche!$C$10)=$A282/Benutzeroberfläche!$C$10,B281+Benutzeroberfläche!$C$9,B281),""))</f>
        <v>#VALUE!</v>
      </c>
      <c r="C282" t="e">
        <f>IF((C281+Benutzeroberfläche!$C$9)&gt;Benutzeroberfläche!$C$5,0,IF(B282+Benutzeroberfläche!$C$8-1&lt;=Benutzeroberfläche!$C$5,IF(INT($A282/Benutzeroberfläche!$C$10)=$A282/Benutzeroberfläche!$C$10,C281+Benutzeroberfläche!$C$9,C281),""))</f>
        <v>#VALUE!</v>
      </c>
    </row>
    <row r="283" spans="1:3" x14ac:dyDescent="0.25">
      <c r="A283">
        <v>280</v>
      </c>
      <c r="B283" t="e">
        <f>IF((B282+Benutzeroberfläche!$C$9)&gt;Benutzeroberfläche!$C$5,0,IF(A283+Benutzeroberfläche!$C$8-1&lt;=Benutzeroberfläche!$C$5,IF(INT($A283/Benutzeroberfläche!$C$10)=$A283/Benutzeroberfläche!$C$10,B282+Benutzeroberfläche!$C$9,B282),""))</f>
        <v>#VALUE!</v>
      </c>
      <c r="C283" t="e">
        <f>IF((C282+Benutzeroberfläche!$C$9)&gt;Benutzeroberfläche!$C$5,0,IF(B283+Benutzeroberfläche!$C$8-1&lt;=Benutzeroberfläche!$C$5,IF(INT($A283/Benutzeroberfläche!$C$10)=$A283/Benutzeroberfläche!$C$10,C282+Benutzeroberfläche!$C$9,C282),""))</f>
        <v>#VALUE!</v>
      </c>
    </row>
    <row r="284" spans="1:3" x14ac:dyDescent="0.25">
      <c r="A284">
        <v>281</v>
      </c>
      <c r="B284" t="e">
        <f>IF((B283+Benutzeroberfläche!$C$9)&gt;Benutzeroberfläche!$C$5,0,IF(A284+Benutzeroberfläche!$C$8-1&lt;=Benutzeroberfläche!$C$5,IF(INT($A284/Benutzeroberfläche!$C$10)=$A284/Benutzeroberfläche!$C$10,B283+Benutzeroberfläche!$C$9,B283),""))</f>
        <v>#VALUE!</v>
      </c>
      <c r="C284" t="e">
        <f>IF((C283+Benutzeroberfläche!$C$9)&gt;Benutzeroberfläche!$C$5,0,IF(B284+Benutzeroberfläche!$C$8-1&lt;=Benutzeroberfläche!$C$5,IF(INT($A284/Benutzeroberfläche!$C$10)=$A284/Benutzeroberfläche!$C$10,C283+Benutzeroberfläche!$C$9,C283),""))</f>
        <v>#VALUE!</v>
      </c>
    </row>
    <row r="285" spans="1:3" x14ac:dyDescent="0.25">
      <c r="A285">
        <v>282</v>
      </c>
      <c r="B285" t="e">
        <f>IF((B284+Benutzeroberfläche!$C$9)&gt;Benutzeroberfläche!$C$5,0,IF(A285+Benutzeroberfläche!$C$8-1&lt;=Benutzeroberfläche!$C$5,IF(INT($A285/Benutzeroberfläche!$C$10)=$A285/Benutzeroberfläche!$C$10,B284+Benutzeroberfläche!$C$9,B284),""))</f>
        <v>#VALUE!</v>
      </c>
      <c r="C285" t="e">
        <f>IF((C284+Benutzeroberfläche!$C$9)&gt;Benutzeroberfläche!$C$5,0,IF(B285+Benutzeroberfläche!$C$8-1&lt;=Benutzeroberfläche!$C$5,IF(INT($A285/Benutzeroberfläche!$C$10)=$A285/Benutzeroberfläche!$C$10,C284+Benutzeroberfläche!$C$9,C284),""))</f>
        <v>#VALUE!</v>
      </c>
    </row>
    <row r="286" spans="1:3" x14ac:dyDescent="0.25">
      <c r="A286">
        <v>283</v>
      </c>
      <c r="B286" t="e">
        <f>IF((B285+Benutzeroberfläche!$C$9)&gt;Benutzeroberfläche!$C$5,0,IF(A286+Benutzeroberfläche!$C$8-1&lt;=Benutzeroberfläche!$C$5,IF(INT($A286/Benutzeroberfläche!$C$10)=$A286/Benutzeroberfläche!$C$10,B285+Benutzeroberfläche!$C$9,B285),""))</f>
        <v>#VALUE!</v>
      </c>
      <c r="C286" t="e">
        <f>IF((C285+Benutzeroberfläche!$C$9)&gt;Benutzeroberfläche!$C$5,0,IF(B286+Benutzeroberfläche!$C$8-1&lt;=Benutzeroberfläche!$C$5,IF(INT($A286/Benutzeroberfläche!$C$10)=$A286/Benutzeroberfläche!$C$10,C285+Benutzeroberfläche!$C$9,C285),""))</f>
        <v>#VALUE!</v>
      </c>
    </row>
    <row r="287" spans="1:3" x14ac:dyDescent="0.25">
      <c r="A287">
        <v>284</v>
      </c>
      <c r="B287" t="e">
        <f>IF((B286+Benutzeroberfläche!$C$9)&gt;Benutzeroberfläche!$C$5,0,IF(A287+Benutzeroberfläche!$C$8-1&lt;=Benutzeroberfläche!$C$5,IF(INT($A287/Benutzeroberfläche!$C$10)=$A287/Benutzeroberfläche!$C$10,B286+Benutzeroberfläche!$C$9,B286),""))</f>
        <v>#VALUE!</v>
      </c>
      <c r="C287" t="e">
        <f>IF((C286+Benutzeroberfläche!$C$9)&gt;Benutzeroberfläche!$C$5,0,IF(B287+Benutzeroberfläche!$C$8-1&lt;=Benutzeroberfläche!$C$5,IF(INT($A287/Benutzeroberfläche!$C$10)=$A287/Benutzeroberfläche!$C$10,C286+Benutzeroberfläche!$C$9,C286),""))</f>
        <v>#VALUE!</v>
      </c>
    </row>
    <row r="288" spans="1:3" x14ac:dyDescent="0.25">
      <c r="A288">
        <v>285</v>
      </c>
      <c r="B288" t="e">
        <f>IF((B287+Benutzeroberfläche!$C$9)&gt;Benutzeroberfläche!$C$5,0,IF(A288+Benutzeroberfläche!$C$8-1&lt;=Benutzeroberfläche!$C$5,IF(INT($A288/Benutzeroberfläche!$C$10)=$A288/Benutzeroberfläche!$C$10,B287+Benutzeroberfläche!$C$9,B287),""))</f>
        <v>#VALUE!</v>
      </c>
      <c r="C288" t="e">
        <f>IF((C287+Benutzeroberfläche!$C$9)&gt;Benutzeroberfläche!$C$5,0,IF(B288+Benutzeroberfläche!$C$8-1&lt;=Benutzeroberfläche!$C$5,IF(INT($A288/Benutzeroberfläche!$C$10)=$A288/Benutzeroberfläche!$C$10,C287+Benutzeroberfläche!$C$9,C287),""))</f>
        <v>#VALUE!</v>
      </c>
    </row>
    <row r="289" spans="1:3" x14ac:dyDescent="0.25">
      <c r="A289">
        <v>286</v>
      </c>
      <c r="B289" t="e">
        <f>IF((B288+Benutzeroberfläche!$C$9)&gt;Benutzeroberfläche!$C$5,0,IF(A289+Benutzeroberfläche!$C$8-1&lt;=Benutzeroberfläche!$C$5,IF(INT($A289/Benutzeroberfläche!$C$10)=$A289/Benutzeroberfläche!$C$10,B288+Benutzeroberfläche!$C$9,B288),""))</f>
        <v>#VALUE!</v>
      </c>
      <c r="C289" t="e">
        <f>IF((C288+Benutzeroberfläche!$C$9)&gt;Benutzeroberfläche!$C$5,0,IF(B289+Benutzeroberfläche!$C$8-1&lt;=Benutzeroberfläche!$C$5,IF(INT($A289/Benutzeroberfläche!$C$10)=$A289/Benutzeroberfläche!$C$10,C288+Benutzeroberfläche!$C$9,C288),""))</f>
        <v>#VALUE!</v>
      </c>
    </row>
    <row r="290" spans="1:3" x14ac:dyDescent="0.25">
      <c r="A290">
        <v>287</v>
      </c>
      <c r="B290" t="e">
        <f>IF((B289+Benutzeroberfläche!$C$9)&gt;Benutzeroberfläche!$C$5,0,IF(A290+Benutzeroberfläche!$C$8-1&lt;=Benutzeroberfläche!$C$5,IF(INT($A290/Benutzeroberfläche!$C$10)=$A290/Benutzeroberfläche!$C$10,B289+Benutzeroberfläche!$C$9,B289),""))</f>
        <v>#VALUE!</v>
      </c>
      <c r="C290" t="e">
        <f>IF((C289+Benutzeroberfläche!$C$9)&gt;Benutzeroberfläche!$C$5,0,IF(B290+Benutzeroberfläche!$C$8-1&lt;=Benutzeroberfläche!$C$5,IF(INT($A290/Benutzeroberfläche!$C$10)=$A290/Benutzeroberfläche!$C$10,C289+Benutzeroberfläche!$C$9,C289),""))</f>
        <v>#VALUE!</v>
      </c>
    </row>
    <row r="291" spans="1:3" x14ac:dyDescent="0.25">
      <c r="A291">
        <v>288</v>
      </c>
      <c r="B291" t="e">
        <f>IF((B290+Benutzeroberfläche!$C$9)&gt;Benutzeroberfläche!$C$5,0,IF(A291+Benutzeroberfläche!$C$8-1&lt;=Benutzeroberfläche!$C$5,IF(INT($A291/Benutzeroberfläche!$C$10)=$A291/Benutzeroberfläche!$C$10,B290+Benutzeroberfläche!$C$9,B290),""))</f>
        <v>#VALUE!</v>
      </c>
      <c r="C291" t="e">
        <f>IF((C290+Benutzeroberfläche!$C$9)&gt;Benutzeroberfläche!$C$5,0,IF(B291+Benutzeroberfläche!$C$8-1&lt;=Benutzeroberfläche!$C$5,IF(INT($A291/Benutzeroberfläche!$C$10)=$A291/Benutzeroberfläche!$C$10,C290+Benutzeroberfläche!$C$9,C290),""))</f>
        <v>#VALUE!</v>
      </c>
    </row>
    <row r="292" spans="1:3" x14ac:dyDescent="0.25">
      <c r="A292">
        <v>289</v>
      </c>
      <c r="B292" t="e">
        <f>IF((B291+Benutzeroberfläche!$C$9)&gt;Benutzeroberfläche!$C$5,0,IF(A292+Benutzeroberfläche!$C$8-1&lt;=Benutzeroberfläche!$C$5,IF(INT($A292/Benutzeroberfläche!$C$10)=$A292/Benutzeroberfläche!$C$10,B291+Benutzeroberfläche!$C$9,B291),""))</f>
        <v>#VALUE!</v>
      </c>
      <c r="C292" t="e">
        <f>IF((C291+Benutzeroberfläche!$C$9)&gt;Benutzeroberfläche!$C$5,0,IF(B292+Benutzeroberfläche!$C$8-1&lt;=Benutzeroberfläche!$C$5,IF(INT($A292/Benutzeroberfläche!$C$10)=$A292/Benutzeroberfläche!$C$10,C291+Benutzeroberfläche!$C$9,C291),""))</f>
        <v>#VALUE!</v>
      </c>
    </row>
    <row r="293" spans="1:3" x14ac:dyDescent="0.25">
      <c r="A293">
        <v>290</v>
      </c>
      <c r="B293" t="e">
        <f>IF((B292+Benutzeroberfläche!$C$9)&gt;Benutzeroberfläche!$C$5,0,IF(A293+Benutzeroberfläche!$C$8-1&lt;=Benutzeroberfläche!$C$5,IF(INT($A293/Benutzeroberfläche!$C$10)=$A293/Benutzeroberfläche!$C$10,B292+Benutzeroberfläche!$C$9,B292),""))</f>
        <v>#VALUE!</v>
      </c>
      <c r="C293" t="e">
        <f>IF((C292+Benutzeroberfläche!$C$9)&gt;Benutzeroberfläche!$C$5,0,IF(B293+Benutzeroberfläche!$C$8-1&lt;=Benutzeroberfläche!$C$5,IF(INT($A293/Benutzeroberfläche!$C$10)=$A293/Benutzeroberfläche!$C$10,C292+Benutzeroberfläche!$C$9,C292),""))</f>
        <v>#VALUE!</v>
      </c>
    </row>
    <row r="294" spans="1:3" x14ac:dyDescent="0.25">
      <c r="A294">
        <v>291</v>
      </c>
      <c r="B294" t="e">
        <f>IF((B293+Benutzeroberfläche!$C$9)&gt;Benutzeroberfläche!$C$5,0,IF(A294+Benutzeroberfläche!$C$8-1&lt;=Benutzeroberfläche!$C$5,IF(INT($A294/Benutzeroberfläche!$C$10)=$A294/Benutzeroberfläche!$C$10,B293+Benutzeroberfläche!$C$9,B293),""))</f>
        <v>#VALUE!</v>
      </c>
      <c r="C294" t="e">
        <f>IF((C293+Benutzeroberfläche!$C$9)&gt;Benutzeroberfläche!$C$5,0,IF(B294+Benutzeroberfläche!$C$8-1&lt;=Benutzeroberfläche!$C$5,IF(INT($A294/Benutzeroberfläche!$C$10)=$A294/Benutzeroberfläche!$C$10,C293+Benutzeroberfläche!$C$9,C293),""))</f>
        <v>#VALUE!</v>
      </c>
    </row>
    <row r="295" spans="1:3" x14ac:dyDescent="0.25">
      <c r="A295">
        <v>292</v>
      </c>
      <c r="B295" t="e">
        <f>IF((B294+Benutzeroberfläche!$C$9)&gt;Benutzeroberfläche!$C$5,0,IF(A295+Benutzeroberfläche!$C$8-1&lt;=Benutzeroberfläche!$C$5,IF(INT($A295/Benutzeroberfläche!$C$10)=$A295/Benutzeroberfläche!$C$10,B294+Benutzeroberfläche!$C$9,B294),""))</f>
        <v>#VALUE!</v>
      </c>
      <c r="C295" t="e">
        <f>IF((C294+Benutzeroberfläche!$C$9)&gt;Benutzeroberfläche!$C$5,0,IF(B295+Benutzeroberfläche!$C$8-1&lt;=Benutzeroberfläche!$C$5,IF(INT($A295/Benutzeroberfläche!$C$10)=$A295/Benutzeroberfläche!$C$10,C294+Benutzeroberfläche!$C$9,C294),""))</f>
        <v>#VALUE!</v>
      </c>
    </row>
    <row r="296" spans="1:3" x14ac:dyDescent="0.25">
      <c r="A296">
        <v>293</v>
      </c>
      <c r="B296" t="e">
        <f>IF((B295+Benutzeroberfläche!$C$9)&gt;Benutzeroberfläche!$C$5,0,IF(A296+Benutzeroberfläche!$C$8-1&lt;=Benutzeroberfläche!$C$5,IF(INT($A296/Benutzeroberfläche!$C$10)=$A296/Benutzeroberfläche!$C$10,B295+Benutzeroberfläche!$C$9,B295),""))</f>
        <v>#VALUE!</v>
      </c>
      <c r="C296" t="e">
        <f>IF((C295+Benutzeroberfläche!$C$9)&gt;Benutzeroberfläche!$C$5,0,IF(B296+Benutzeroberfläche!$C$8-1&lt;=Benutzeroberfläche!$C$5,IF(INT($A296/Benutzeroberfläche!$C$10)=$A296/Benutzeroberfläche!$C$10,C295+Benutzeroberfläche!$C$9,C295),""))</f>
        <v>#VALUE!</v>
      </c>
    </row>
    <row r="297" spans="1:3" x14ac:dyDescent="0.25">
      <c r="A297">
        <v>294</v>
      </c>
      <c r="B297" t="e">
        <f>IF((B296+Benutzeroberfläche!$C$9)&gt;Benutzeroberfläche!$C$5,0,IF(A297+Benutzeroberfläche!$C$8-1&lt;=Benutzeroberfläche!$C$5,IF(INT($A297/Benutzeroberfläche!$C$10)=$A297/Benutzeroberfläche!$C$10,B296+Benutzeroberfläche!$C$9,B296),""))</f>
        <v>#VALUE!</v>
      </c>
      <c r="C297" t="e">
        <f>IF((C296+Benutzeroberfläche!$C$9)&gt;Benutzeroberfläche!$C$5,0,IF(B297+Benutzeroberfläche!$C$8-1&lt;=Benutzeroberfläche!$C$5,IF(INT($A297/Benutzeroberfläche!$C$10)=$A297/Benutzeroberfläche!$C$10,C296+Benutzeroberfläche!$C$9,C296),""))</f>
        <v>#VALUE!</v>
      </c>
    </row>
    <row r="298" spans="1:3" x14ac:dyDescent="0.25">
      <c r="A298">
        <v>295</v>
      </c>
      <c r="B298" t="e">
        <f>IF((B297+Benutzeroberfläche!$C$9)&gt;Benutzeroberfläche!$C$5,0,IF(A298+Benutzeroberfläche!$C$8-1&lt;=Benutzeroberfläche!$C$5,IF(INT($A298/Benutzeroberfläche!$C$10)=$A298/Benutzeroberfläche!$C$10,B297+Benutzeroberfläche!$C$9,B297),""))</f>
        <v>#VALUE!</v>
      </c>
      <c r="C298" t="e">
        <f>IF((C297+Benutzeroberfläche!$C$9)&gt;Benutzeroberfläche!$C$5,0,IF(B298+Benutzeroberfläche!$C$8-1&lt;=Benutzeroberfläche!$C$5,IF(INT($A298/Benutzeroberfläche!$C$10)=$A298/Benutzeroberfläche!$C$10,C297+Benutzeroberfläche!$C$9,C297),""))</f>
        <v>#VALUE!</v>
      </c>
    </row>
    <row r="299" spans="1:3" x14ac:dyDescent="0.25">
      <c r="A299">
        <v>296</v>
      </c>
      <c r="B299" t="e">
        <f>IF((B298+Benutzeroberfläche!$C$9)&gt;Benutzeroberfläche!$C$5,0,IF(A299+Benutzeroberfläche!$C$8-1&lt;=Benutzeroberfläche!$C$5,IF(INT($A299/Benutzeroberfläche!$C$10)=$A299/Benutzeroberfläche!$C$10,B298+Benutzeroberfläche!$C$9,B298),""))</f>
        <v>#VALUE!</v>
      </c>
      <c r="C299" t="e">
        <f>IF((C298+Benutzeroberfläche!$C$9)&gt;Benutzeroberfläche!$C$5,0,IF(B299+Benutzeroberfläche!$C$8-1&lt;=Benutzeroberfläche!$C$5,IF(INT($A299/Benutzeroberfläche!$C$10)=$A299/Benutzeroberfläche!$C$10,C298+Benutzeroberfläche!$C$9,C298),""))</f>
        <v>#VALUE!</v>
      </c>
    </row>
    <row r="300" spans="1:3" x14ac:dyDescent="0.25">
      <c r="A300">
        <v>297</v>
      </c>
      <c r="B300" t="e">
        <f>IF((B299+Benutzeroberfläche!$C$9)&gt;Benutzeroberfläche!$C$5,0,IF(A300+Benutzeroberfläche!$C$8-1&lt;=Benutzeroberfläche!$C$5,IF(INT($A300/Benutzeroberfläche!$C$10)=$A300/Benutzeroberfläche!$C$10,B299+Benutzeroberfläche!$C$9,B299),""))</f>
        <v>#VALUE!</v>
      </c>
      <c r="C300" t="e">
        <f>IF((C299+Benutzeroberfläche!$C$9)&gt;Benutzeroberfläche!$C$5,0,IF(B300+Benutzeroberfläche!$C$8-1&lt;=Benutzeroberfläche!$C$5,IF(INT($A300/Benutzeroberfläche!$C$10)=$A300/Benutzeroberfläche!$C$10,C299+Benutzeroberfläche!$C$9,C299),""))</f>
        <v>#VALUE!</v>
      </c>
    </row>
    <row r="301" spans="1:3" x14ac:dyDescent="0.25">
      <c r="A301">
        <v>298</v>
      </c>
      <c r="B301" t="e">
        <f>IF((B300+Benutzeroberfläche!$C$9)&gt;Benutzeroberfläche!$C$5,0,IF(A301+Benutzeroberfläche!$C$8-1&lt;=Benutzeroberfläche!$C$5,IF(INT($A301/Benutzeroberfläche!$C$10)=$A301/Benutzeroberfläche!$C$10,B300+Benutzeroberfläche!$C$9,B300),""))</f>
        <v>#VALUE!</v>
      </c>
      <c r="C301" t="e">
        <f>IF((C300+Benutzeroberfläche!$C$9)&gt;Benutzeroberfläche!$C$5,0,IF(B301+Benutzeroberfläche!$C$8-1&lt;=Benutzeroberfläche!$C$5,IF(INT($A301/Benutzeroberfläche!$C$10)=$A301/Benutzeroberfläche!$C$10,C300+Benutzeroberfläche!$C$9,C300),""))</f>
        <v>#VALUE!</v>
      </c>
    </row>
    <row r="302" spans="1:3" x14ac:dyDescent="0.25">
      <c r="A302">
        <v>299</v>
      </c>
      <c r="B302" t="e">
        <f>IF((B301+Benutzeroberfläche!$C$9)&gt;Benutzeroberfläche!$C$5,0,IF(A302+Benutzeroberfläche!$C$8-1&lt;=Benutzeroberfläche!$C$5,IF(INT($A302/Benutzeroberfläche!$C$10)=$A302/Benutzeroberfläche!$C$10,B301+Benutzeroberfläche!$C$9,B301),""))</f>
        <v>#VALUE!</v>
      </c>
      <c r="C302" t="e">
        <f>IF((C301+Benutzeroberfläche!$C$9)&gt;Benutzeroberfläche!$C$5,0,IF(B302+Benutzeroberfläche!$C$8-1&lt;=Benutzeroberfläche!$C$5,IF(INT($A302/Benutzeroberfläche!$C$10)=$A302/Benutzeroberfläche!$C$10,C301+Benutzeroberfläche!$C$9,C301),""))</f>
        <v>#VALUE!</v>
      </c>
    </row>
    <row r="303" spans="1:3" x14ac:dyDescent="0.25">
      <c r="A303">
        <v>300</v>
      </c>
      <c r="B303" t="e">
        <f>IF((B302+Benutzeroberfläche!$C$9)&gt;Benutzeroberfläche!$C$5,0,IF(A303+Benutzeroberfläche!$C$8-1&lt;=Benutzeroberfläche!$C$5,IF(INT($A303/Benutzeroberfläche!$C$10)=$A303/Benutzeroberfläche!$C$10,B302+Benutzeroberfläche!$C$9,B302),""))</f>
        <v>#VALUE!</v>
      </c>
      <c r="C303" t="e">
        <f>IF((C302+Benutzeroberfläche!$C$9)&gt;Benutzeroberfläche!$C$5,0,IF(B303+Benutzeroberfläche!$C$8-1&lt;=Benutzeroberfläche!$C$5,IF(INT($A303/Benutzeroberfläche!$C$10)=$A303/Benutzeroberfläche!$C$10,C302+Benutzeroberfläche!$C$9,C302),""))</f>
        <v>#VALUE!</v>
      </c>
    </row>
    <row r="304" spans="1:3" x14ac:dyDescent="0.25">
      <c r="A304">
        <v>301</v>
      </c>
      <c r="B304" t="e">
        <f>IF((B303+Benutzeroberfläche!$C$9)&gt;Benutzeroberfläche!$C$5,0,IF(A304+Benutzeroberfläche!$C$8-1&lt;=Benutzeroberfläche!$C$5,IF(INT($A304/Benutzeroberfläche!$C$10)=$A304/Benutzeroberfläche!$C$10,B303+Benutzeroberfläche!$C$9,B303),""))</f>
        <v>#VALUE!</v>
      </c>
      <c r="C304" t="e">
        <f>IF((C303+Benutzeroberfläche!$C$9)&gt;Benutzeroberfläche!$C$5,0,IF(B304+Benutzeroberfläche!$C$8-1&lt;=Benutzeroberfläche!$C$5,IF(INT($A304/Benutzeroberfläche!$C$10)=$A304/Benutzeroberfläche!$C$10,C303+Benutzeroberfläche!$C$9,C303),""))</f>
        <v>#VALUE!</v>
      </c>
    </row>
    <row r="305" spans="1:3" x14ac:dyDescent="0.25">
      <c r="A305">
        <v>302</v>
      </c>
      <c r="B305" t="e">
        <f>IF((B304+Benutzeroberfläche!$C$9)&gt;Benutzeroberfläche!$C$5,0,IF(A305+Benutzeroberfläche!$C$8-1&lt;=Benutzeroberfläche!$C$5,IF(INT($A305/Benutzeroberfläche!$C$10)=$A305/Benutzeroberfläche!$C$10,B304+Benutzeroberfläche!$C$9,B304),""))</f>
        <v>#VALUE!</v>
      </c>
      <c r="C305" t="e">
        <f>IF((C304+Benutzeroberfläche!$C$9)&gt;Benutzeroberfläche!$C$5,0,IF(B305+Benutzeroberfläche!$C$8-1&lt;=Benutzeroberfläche!$C$5,IF(INT($A305/Benutzeroberfläche!$C$10)=$A305/Benutzeroberfläche!$C$10,C304+Benutzeroberfläche!$C$9,C304),""))</f>
        <v>#VALUE!</v>
      </c>
    </row>
    <row r="306" spans="1:3" x14ac:dyDescent="0.25">
      <c r="A306">
        <v>303</v>
      </c>
      <c r="B306" t="e">
        <f>IF((B305+Benutzeroberfläche!$C$9)&gt;Benutzeroberfläche!$C$5,0,IF(A306+Benutzeroberfläche!$C$8-1&lt;=Benutzeroberfläche!$C$5,IF(INT($A306/Benutzeroberfläche!$C$10)=$A306/Benutzeroberfläche!$C$10,B305+Benutzeroberfläche!$C$9,B305),""))</f>
        <v>#VALUE!</v>
      </c>
      <c r="C306" t="e">
        <f>IF((C305+Benutzeroberfläche!$C$9)&gt;Benutzeroberfläche!$C$5,0,IF(B306+Benutzeroberfläche!$C$8-1&lt;=Benutzeroberfläche!$C$5,IF(INT($A306/Benutzeroberfläche!$C$10)=$A306/Benutzeroberfläche!$C$10,C305+Benutzeroberfläche!$C$9,C305),""))</f>
        <v>#VALUE!</v>
      </c>
    </row>
    <row r="307" spans="1:3" x14ac:dyDescent="0.25">
      <c r="A307">
        <v>304</v>
      </c>
      <c r="B307" t="e">
        <f>IF((B306+Benutzeroberfläche!$C$9)&gt;Benutzeroberfläche!$C$5,0,IF(A307+Benutzeroberfläche!$C$8-1&lt;=Benutzeroberfläche!$C$5,IF(INT($A307/Benutzeroberfläche!$C$10)=$A307/Benutzeroberfläche!$C$10,B306+Benutzeroberfläche!$C$9,B306),""))</f>
        <v>#VALUE!</v>
      </c>
      <c r="C307" t="e">
        <f>IF((C306+Benutzeroberfläche!$C$9)&gt;Benutzeroberfläche!$C$5,0,IF(B307+Benutzeroberfläche!$C$8-1&lt;=Benutzeroberfläche!$C$5,IF(INT($A307/Benutzeroberfläche!$C$10)=$A307/Benutzeroberfläche!$C$10,C306+Benutzeroberfläche!$C$9,C306),""))</f>
        <v>#VALUE!</v>
      </c>
    </row>
    <row r="308" spans="1:3" x14ac:dyDescent="0.25">
      <c r="A308">
        <v>305</v>
      </c>
      <c r="B308" t="e">
        <f>IF((B307+Benutzeroberfläche!$C$9)&gt;Benutzeroberfläche!$C$5,0,IF(A308+Benutzeroberfläche!$C$8-1&lt;=Benutzeroberfläche!$C$5,IF(INT($A308/Benutzeroberfläche!$C$10)=$A308/Benutzeroberfläche!$C$10,B307+Benutzeroberfläche!$C$9,B307),""))</f>
        <v>#VALUE!</v>
      </c>
      <c r="C308" t="e">
        <f>IF((C307+Benutzeroberfläche!$C$9)&gt;Benutzeroberfläche!$C$5,0,IF(B308+Benutzeroberfläche!$C$8-1&lt;=Benutzeroberfläche!$C$5,IF(INT($A308/Benutzeroberfläche!$C$10)=$A308/Benutzeroberfläche!$C$10,C307+Benutzeroberfläche!$C$9,C307),""))</f>
        <v>#VALUE!</v>
      </c>
    </row>
    <row r="309" spans="1:3" x14ac:dyDescent="0.25">
      <c r="A309">
        <v>306</v>
      </c>
      <c r="B309" t="e">
        <f>IF((B308+Benutzeroberfläche!$C$9)&gt;Benutzeroberfläche!$C$5,0,IF(A309+Benutzeroberfläche!$C$8-1&lt;=Benutzeroberfläche!$C$5,IF(INT($A309/Benutzeroberfläche!$C$10)=$A309/Benutzeroberfläche!$C$10,B308+Benutzeroberfläche!$C$9,B308),""))</f>
        <v>#VALUE!</v>
      </c>
      <c r="C309" t="e">
        <f>IF((C308+Benutzeroberfläche!$C$9)&gt;Benutzeroberfläche!$C$5,0,IF(B309+Benutzeroberfläche!$C$8-1&lt;=Benutzeroberfläche!$C$5,IF(INT($A309/Benutzeroberfläche!$C$10)=$A309/Benutzeroberfläche!$C$10,C308+Benutzeroberfläche!$C$9,C308),""))</f>
        <v>#VALUE!</v>
      </c>
    </row>
    <row r="310" spans="1:3" x14ac:dyDescent="0.25">
      <c r="A310">
        <v>307</v>
      </c>
      <c r="B310" t="e">
        <f>IF((B309+Benutzeroberfläche!$C$9)&gt;Benutzeroberfläche!$C$5,0,IF(A310+Benutzeroberfläche!$C$8-1&lt;=Benutzeroberfläche!$C$5,IF(INT($A310/Benutzeroberfläche!$C$10)=$A310/Benutzeroberfläche!$C$10,B309+Benutzeroberfläche!$C$9,B309),""))</f>
        <v>#VALUE!</v>
      </c>
      <c r="C310" t="e">
        <f>IF((C309+Benutzeroberfläche!$C$9)&gt;Benutzeroberfläche!$C$5,0,IF(B310+Benutzeroberfläche!$C$8-1&lt;=Benutzeroberfläche!$C$5,IF(INT($A310/Benutzeroberfläche!$C$10)=$A310/Benutzeroberfläche!$C$10,C309+Benutzeroberfläche!$C$9,C309),""))</f>
        <v>#VALUE!</v>
      </c>
    </row>
    <row r="311" spans="1:3" x14ac:dyDescent="0.25">
      <c r="A311">
        <v>308</v>
      </c>
      <c r="B311" t="e">
        <f>IF((B310+Benutzeroberfläche!$C$9)&gt;Benutzeroberfläche!$C$5,0,IF(A311+Benutzeroberfläche!$C$8-1&lt;=Benutzeroberfläche!$C$5,IF(INT($A311/Benutzeroberfläche!$C$10)=$A311/Benutzeroberfläche!$C$10,B310+Benutzeroberfläche!$C$9,B310),""))</f>
        <v>#VALUE!</v>
      </c>
      <c r="C311" t="e">
        <f>IF((C310+Benutzeroberfläche!$C$9)&gt;Benutzeroberfläche!$C$5,0,IF(B311+Benutzeroberfläche!$C$8-1&lt;=Benutzeroberfläche!$C$5,IF(INT($A311/Benutzeroberfläche!$C$10)=$A311/Benutzeroberfläche!$C$10,C310+Benutzeroberfläche!$C$9,C310),""))</f>
        <v>#VALUE!</v>
      </c>
    </row>
    <row r="312" spans="1:3" x14ac:dyDescent="0.25">
      <c r="A312">
        <v>309</v>
      </c>
      <c r="B312" t="e">
        <f>IF((B311+Benutzeroberfläche!$C$9)&gt;Benutzeroberfläche!$C$5,0,IF(A312+Benutzeroberfläche!$C$8-1&lt;=Benutzeroberfläche!$C$5,IF(INT($A312/Benutzeroberfläche!$C$10)=$A312/Benutzeroberfläche!$C$10,B311+Benutzeroberfläche!$C$9,B311),""))</f>
        <v>#VALUE!</v>
      </c>
      <c r="C312" t="e">
        <f>IF((C311+Benutzeroberfläche!$C$9)&gt;Benutzeroberfläche!$C$5,0,IF(B312+Benutzeroberfläche!$C$8-1&lt;=Benutzeroberfläche!$C$5,IF(INT($A312/Benutzeroberfläche!$C$10)=$A312/Benutzeroberfläche!$C$10,C311+Benutzeroberfläche!$C$9,C311),""))</f>
        <v>#VALUE!</v>
      </c>
    </row>
    <row r="313" spans="1:3" x14ac:dyDescent="0.25">
      <c r="A313">
        <v>310</v>
      </c>
      <c r="B313" t="e">
        <f>IF((B312+Benutzeroberfläche!$C$9)&gt;Benutzeroberfläche!$C$5,0,IF(A313+Benutzeroberfläche!$C$8-1&lt;=Benutzeroberfläche!$C$5,IF(INT($A313/Benutzeroberfläche!$C$10)=$A313/Benutzeroberfläche!$C$10,B312+Benutzeroberfläche!$C$9,B312),""))</f>
        <v>#VALUE!</v>
      </c>
      <c r="C313" t="e">
        <f>IF((C312+Benutzeroberfläche!$C$9)&gt;Benutzeroberfläche!$C$5,0,IF(B313+Benutzeroberfläche!$C$8-1&lt;=Benutzeroberfläche!$C$5,IF(INT($A313/Benutzeroberfläche!$C$10)=$A313/Benutzeroberfläche!$C$10,C312+Benutzeroberfläche!$C$9,C312),""))</f>
        <v>#VALUE!</v>
      </c>
    </row>
    <row r="314" spans="1:3" x14ac:dyDescent="0.25">
      <c r="A314">
        <v>311</v>
      </c>
      <c r="B314" t="e">
        <f>IF((B313+Benutzeroberfläche!$C$9)&gt;Benutzeroberfläche!$C$5,0,IF(A314+Benutzeroberfläche!$C$8-1&lt;=Benutzeroberfläche!$C$5,IF(INT($A314/Benutzeroberfläche!$C$10)=$A314/Benutzeroberfläche!$C$10,B313+Benutzeroberfläche!$C$9,B313),""))</f>
        <v>#VALUE!</v>
      </c>
      <c r="C314" t="e">
        <f>IF((C313+Benutzeroberfläche!$C$9)&gt;Benutzeroberfläche!$C$5,0,IF(B314+Benutzeroberfläche!$C$8-1&lt;=Benutzeroberfläche!$C$5,IF(INT($A314/Benutzeroberfläche!$C$10)=$A314/Benutzeroberfläche!$C$10,C313+Benutzeroberfläche!$C$9,C313),""))</f>
        <v>#VALUE!</v>
      </c>
    </row>
    <row r="315" spans="1:3" x14ac:dyDescent="0.25">
      <c r="A315">
        <v>312</v>
      </c>
      <c r="B315" t="e">
        <f>IF((B314+Benutzeroberfläche!$C$9)&gt;Benutzeroberfläche!$C$5,0,IF(A315+Benutzeroberfläche!$C$8-1&lt;=Benutzeroberfläche!$C$5,IF(INT($A315/Benutzeroberfläche!$C$10)=$A315/Benutzeroberfläche!$C$10,B314+Benutzeroberfläche!$C$9,B314),""))</f>
        <v>#VALUE!</v>
      </c>
      <c r="C315" t="e">
        <f>IF((C314+Benutzeroberfläche!$C$9)&gt;Benutzeroberfläche!$C$5,0,IF(B315+Benutzeroberfläche!$C$8-1&lt;=Benutzeroberfläche!$C$5,IF(INT($A315/Benutzeroberfläche!$C$10)=$A315/Benutzeroberfläche!$C$10,C314+Benutzeroberfläche!$C$9,C314),""))</f>
        <v>#VALUE!</v>
      </c>
    </row>
    <row r="316" spans="1:3" x14ac:dyDescent="0.25">
      <c r="A316">
        <v>313</v>
      </c>
      <c r="B316" t="e">
        <f>IF((B315+Benutzeroberfläche!$C$9)&gt;Benutzeroberfläche!$C$5,0,IF(A316+Benutzeroberfläche!$C$8-1&lt;=Benutzeroberfläche!$C$5,IF(INT($A316/Benutzeroberfläche!$C$10)=$A316/Benutzeroberfläche!$C$10,B315+Benutzeroberfläche!$C$9,B315),""))</f>
        <v>#VALUE!</v>
      </c>
      <c r="C316" t="e">
        <f>IF((C315+Benutzeroberfläche!$C$9)&gt;Benutzeroberfläche!$C$5,0,IF(B316+Benutzeroberfläche!$C$8-1&lt;=Benutzeroberfläche!$C$5,IF(INT($A316/Benutzeroberfläche!$C$10)=$A316/Benutzeroberfläche!$C$10,C315+Benutzeroberfläche!$C$9,C315),""))</f>
        <v>#VALUE!</v>
      </c>
    </row>
    <row r="317" spans="1:3" x14ac:dyDescent="0.25">
      <c r="A317">
        <v>314</v>
      </c>
      <c r="B317" t="e">
        <f>IF((B316+Benutzeroberfläche!$C$9)&gt;Benutzeroberfläche!$C$5,0,IF(A317+Benutzeroberfläche!$C$8-1&lt;=Benutzeroberfläche!$C$5,IF(INT($A317/Benutzeroberfläche!$C$10)=$A317/Benutzeroberfläche!$C$10,B316+Benutzeroberfläche!$C$9,B316),""))</f>
        <v>#VALUE!</v>
      </c>
      <c r="C317" t="e">
        <f>IF((C316+Benutzeroberfläche!$C$9)&gt;Benutzeroberfläche!$C$5,0,IF(B317+Benutzeroberfläche!$C$8-1&lt;=Benutzeroberfläche!$C$5,IF(INT($A317/Benutzeroberfläche!$C$10)=$A317/Benutzeroberfläche!$C$10,C316+Benutzeroberfläche!$C$9,C316),""))</f>
        <v>#VALUE!</v>
      </c>
    </row>
    <row r="318" spans="1:3" x14ac:dyDescent="0.25">
      <c r="A318">
        <v>315</v>
      </c>
      <c r="B318" t="e">
        <f>IF((B317+Benutzeroberfläche!$C$9)&gt;Benutzeroberfläche!$C$5,0,IF(A318+Benutzeroberfläche!$C$8-1&lt;=Benutzeroberfläche!$C$5,IF(INT($A318/Benutzeroberfläche!$C$10)=$A318/Benutzeroberfläche!$C$10,B317+Benutzeroberfläche!$C$9,B317),""))</f>
        <v>#VALUE!</v>
      </c>
      <c r="C318" t="e">
        <f>IF((C317+Benutzeroberfläche!$C$9)&gt;Benutzeroberfläche!$C$5,0,IF(B318+Benutzeroberfläche!$C$8-1&lt;=Benutzeroberfläche!$C$5,IF(INT($A318/Benutzeroberfläche!$C$10)=$A318/Benutzeroberfläche!$C$10,C317+Benutzeroberfläche!$C$9,C317),""))</f>
        <v>#VALUE!</v>
      </c>
    </row>
    <row r="319" spans="1:3" x14ac:dyDescent="0.25">
      <c r="A319">
        <v>316</v>
      </c>
      <c r="B319" t="e">
        <f>IF((B318+Benutzeroberfläche!$C$9)&gt;Benutzeroberfläche!$C$5,0,IF(A319+Benutzeroberfläche!$C$8-1&lt;=Benutzeroberfläche!$C$5,IF(INT($A319/Benutzeroberfläche!$C$10)=$A319/Benutzeroberfläche!$C$10,B318+Benutzeroberfläche!$C$9,B318),""))</f>
        <v>#VALUE!</v>
      </c>
      <c r="C319" t="e">
        <f>IF((C318+Benutzeroberfläche!$C$9)&gt;Benutzeroberfläche!$C$5,0,IF(B319+Benutzeroberfläche!$C$8-1&lt;=Benutzeroberfläche!$C$5,IF(INT($A319/Benutzeroberfläche!$C$10)=$A319/Benutzeroberfläche!$C$10,C318+Benutzeroberfläche!$C$9,C318),""))</f>
        <v>#VALUE!</v>
      </c>
    </row>
    <row r="320" spans="1:3" x14ac:dyDescent="0.25">
      <c r="A320">
        <v>317</v>
      </c>
      <c r="B320" t="e">
        <f>IF((B319+Benutzeroberfläche!$C$9)&gt;Benutzeroberfläche!$C$5,0,IF(A320+Benutzeroberfläche!$C$8-1&lt;=Benutzeroberfläche!$C$5,IF(INT($A320/Benutzeroberfläche!$C$10)=$A320/Benutzeroberfläche!$C$10,B319+Benutzeroberfläche!$C$9,B319),""))</f>
        <v>#VALUE!</v>
      </c>
      <c r="C320" t="e">
        <f>IF((C319+Benutzeroberfläche!$C$9)&gt;Benutzeroberfläche!$C$5,0,IF(B320+Benutzeroberfläche!$C$8-1&lt;=Benutzeroberfläche!$C$5,IF(INT($A320/Benutzeroberfläche!$C$10)=$A320/Benutzeroberfläche!$C$10,C319+Benutzeroberfläche!$C$9,C319),""))</f>
        <v>#VALUE!</v>
      </c>
    </row>
    <row r="321" spans="1:3" x14ac:dyDescent="0.25">
      <c r="A321">
        <v>318</v>
      </c>
      <c r="B321" t="e">
        <f>IF((B320+Benutzeroberfläche!$C$9)&gt;Benutzeroberfläche!$C$5,0,IF(A321+Benutzeroberfläche!$C$8-1&lt;=Benutzeroberfläche!$C$5,IF(INT($A321/Benutzeroberfläche!$C$10)=$A321/Benutzeroberfläche!$C$10,B320+Benutzeroberfläche!$C$9,B320),""))</f>
        <v>#VALUE!</v>
      </c>
      <c r="C321" t="e">
        <f>IF((C320+Benutzeroberfläche!$C$9)&gt;Benutzeroberfläche!$C$5,0,IF(B321+Benutzeroberfläche!$C$8-1&lt;=Benutzeroberfläche!$C$5,IF(INT($A321/Benutzeroberfläche!$C$10)=$A321/Benutzeroberfläche!$C$10,C320+Benutzeroberfläche!$C$9,C320),""))</f>
        <v>#VALUE!</v>
      </c>
    </row>
    <row r="322" spans="1:3" x14ac:dyDescent="0.25">
      <c r="A322">
        <v>319</v>
      </c>
      <c r="B322" t="e">
        <f>IF((B321+Benutzeroberfläche!$C$9)&gt;Benutzeroberfläche!$C$5,0,IF(A322+Benutzeroberfläche!$C$8-1&lt;=Benutzeroberfläche!$C$5,IF(INT($A322/Benutzeroberfläche!$C$10)=$A322/Benutzeroberfläche!$C$10,B321+Benutzeroberfläche!$C$9,B321),""))</f>
        <v>#VALUE!</v>
      </c>
      <c r="C322" t="e">
        <f>IF((C321+Benutzeroberfläche!$C$9)&gt;Benutzeroberfläche!$C$5,0,IF(B322+Benutzeroberfläche!$C$8-1&lt;=Benutzeroberfläche!$C$5,IF(INT($A322/Benutzeroberfläche!$C$10)=$A322/Benutzeroberfläche!$C$10,C321+Benutzeroberfläche!$C$9,C321),""))</f>
        <v>#VALUE!</v>
      </c>
    </row>
    <row r="323" spans="1:3" x14ac:dyDescent="0.25">
      <c r="A323">
        <v>320</v>
      </c>
      <c r="B323" t="e">
        <f>IF((B322+Benutzeroberfläche!$C$9)&gt;Benutzeroberfläche!$C$5,0,IF(A323+Benutzeroberfläche!$C$8-1&lt;=Benutzeroberfläche!$C$5,IF(INT($A323/Benutzeroberfläche!$C$10)=$A323/Benutzeroberfläche!$C$10,B322+Benutzeroberfläche!$C$9,B322),""))</f>
        <v>#VALUE!</v>
      </c>
      <c r="C323" t="e">
        <f>IF((C322+Benutzeroberfläche!$C$9)&gt;Benutzeroberfläche!$C$5,0,IF(B323+Benutzeroberfläche!$C$8-1&lt;=Benutzeroberfläche!$C$5,IF(INT($A323/Benutzeroberfläche!$C$10)=$A323/Benutzeroberfläche!$C$10,C322+Benutzeroberfläche!$C$9,C322),""))</f>
        <v>#VALUE!</v>
      </c>
    </row>
    <row r="324" spans="1:3" x14ac:dyDescent="0.25">
      <c r="A324">
        <v>321</v>
      </c>
      <c r="B324" t="e">
        <f>IF((B323+Benutzeroberfläche!$C$9)&gt;Benutzeroberfläche!$C$5,0,IF(A324+Benutzeroberfläche!$C$8-1&lt;=Benutzeroberfläche!$C$5,IF(INT($A324/Benutzeroberfläche!$C$10)=$A324/Benutzeroberfläche!$C$10,B323+Benutzeroberfläche!$C$9,B323),""))</f>
        <v>#VALUE!</v>
      </c>
      <c r="C324" t="e">
        <f>IF((C323+Benutzeroberfläche!$C$9)&gt;Benutzeroberfläche!$C$5,0,IF(B324+Benutzeroberfläche!$C$8-1&lt;=Benutzeroberfläche!$C$5,IF(INT($A324/Benutzeroberfläche!$C$10)=$A324/Benutzeroberfläche!$C$10,C323+Benutzeroberfläche!$C$9,C323),""))</f>
        <v>#VALUE!</v>
      </c>
    </row>
    <row r="325" spans="1:3" x14ac:dyDescent="0.25">
      <c r="A325">
        <v>322</v>
      </c>
      <c r="B325" t="e">
        <f>IF((B324+Benutzeroberfläche!$C$9)&gt;Benutzeroberfläche!$C$5,0,IF(A325+Benutzeroberfläche!$C$8-1&lt;=Benutzeroberfläche!$C$5,IF(INT($A325/Benutzeroberfläche!$C$10)=$A325/Benutzeroberfläche!$C$10,B324+Benutzeroberfläche!$C$9,B324),""))</f>
        <v>#VALUE!</v>
      </c>
      <c r="C325" t="e">
        <f>IF((C324+Benutzeroberfläche!$C$9)&gt;Benutzeroberfläche!$C$5,0,IF(B325+Benutzeroberfläche!$C$8-1&lt;=Benutzeroberfläche!$C$5,IF(INT($A325/Benutzeroberfläche!$C$10)=$A325/Benutzeroberfläche!$C$10,C324+Benutzeroberfläche!$C$9,C324),""))</f>
        <v>#VALUE!</v>
      </c>
    </row>
    <row r="326" spans="1:3" x14ac:dyDescent="0.25">
      <c r="A326">
        <v>323</v>
      </c>
      <c r="B326" t="e">
        <f>IF((B325+Benutzeroberfläche!$C$9)&gt;Benutzeroberfläche!$C$5,0,IF(A326+Benutzeroberfläche!$C$8-1&lt;=Benutzeroberfläche!$C$5,IF(INT($A326/Benutzeroberfläche!$C$10)=$A326/Benutzeroberfläche!$C$10,B325+Benutzeroberfläche!$C$9,B325),""))</f>
        <v>#VALUE!</v>
      </c>
      <c r="C326" t="e">
        <f>IF((C325+Benutzeroberfläche!$C$9)&gt;Benutzeroberfläche!$C$5,0,IF(B326+Benutzeroberfläche!$C$8-1&lt;=Benutzeroberfläche!$C$5,IF(INT($A326/Benutzeroberfläche!$C$10)=$A326/Benutzeroberfläche!$C$10,C325+Benutzeroberfläche!$C$9,C325),""))</f>
        <v>#VALUE!</v>
      </c>
    </row>
    <row r="327" spans="1:3" x14ac:dyDescent="0.25">
      <c r="A327">
        <v>324</v>
      </c>
      <c r="B327" t="e">
        <f>IF((B326+Benutzeroberfläche!$C$9)&gt;Benutzeroberfläche!$C$5,0,IF(A327+Benutzeroberfläche!$C$8-1&lt;=Benutzeroberfläche!$C$5,IF(INT($A327/Benutzeroberfläche!$C$10)=$A327/Benutzeroberfläche!$C$10,B326+Benutzeroberfläche!$C$9,B326),""))</f>
        <v>#VALUE!</v>
      </c>
      <c r="C327" t="e">
        <f>IF((C326+Benutzeroberfläche!$C$9)&gt;Benutzeroberfläche!$C$5,0,IF(B327+Benutzeroberfläche!$C$8-1&lt;=Benutzeroberfläche!$C$5,IF(INT($A327/Benutzeroberfläche!$C$10)=$A327/Benutzeroberfläche!$C$10,C326+Benutzeroberfläche!$C$9,C326),""))</f>
        <v>#VALUE!</v>
      </c>
    </row>
    <row r="328" spans="1:3" x14ac:dyDescent="0.25">
      <c r="A328">
        <v>325</v>
      </c>
      <c r="B328" t="e">
        <f>IF((B327+Benutzeroberfläche!$C$9)&gt;Benutzeroberfläche!$C$5,0,IF(A328+Benutzeroberfläche!$C$8-1&lt;=Benutzeroberfläche!$C$5,IF(INT($A328/Benutzeroberfläche!$C$10)=$A328/Benutzeroberfläche!$C$10,B327+Benutzeroberfläche!$C$9,B327),""))</f>
        <v>#VALUE!</v>
      </c>
      <c r="C328" t="e">
        <f>IF((C327+Benutzeroberfläche!$C$9)&gt;Benutzeroberfläche!$C$5,0,IF(B328+Benutzeroberfläche!$C$8-1&lt;=Benutzeroberfläche!$C$5,IF(INT($A328/Benutzeroberfläche!$C$10)=$A328/Benutzeroberfläche!$C$10,C327+Benutzeroberfläche!$C$9,C327),""))</f>
        <v>#VALUE!</v>
      </c>
    </row>
    <row r="329" spans="1:3" x14ac:dyDescent="0.25">
      <c r="A329">
        <v>326</v>
      </c>
      <c r="B329" t="e">
        <f>IF((B328+Benutzeroberfläche!$C$9)&gt;Benutzeroberfläche!$C$5,0,IF(A329+Benutzeroberfläche!$C$8-1&lt;=Benutzeroberfläche!$C$5,IF(INT($A329/Benutzeroberfläche!$C$10)=$A329/Benutzeroberfläche!$C$10,B328+Benutzeroberfläche!$C$9,B328),""))</f>
        <v>#VALUE!</v>
      </c>
      <c r="C329" t="e">
        <f>IF((C328+Benutzeroberfläche!$C$9)&gt;Benutzeroberfläche!$C$5,0,IF(B329+Benutzeroberfläche!$C$8-1&lt;=Benutzeroberfläche!$C$5,IF(INT($A329/Benutzeroberfläche!$C$10)=$A329/Benutzeroberfläche!$C$10,C328+Benutzeroberfläche!$C$9,C328),""))</f>
        <v>#VALUE!</v>
      </c>
    </row>
    <row r="330" spans="1:3" x14ac:dyDescent="0.25">
      <c r="A330">
        <v>327</v>
      </c>
      <c r="B330" t="e">
        <f>IF((B329+Benutzeroberfläche!$C$9)&gt;Benutzeroberfläche!$C$5,0,IF(A330+Benutzeroberfläche!$C$8-1&lt;=Benutzeroberfläche!$C$5,IF(INT($A330/Benutzeroberfläche!$C$10)=$A330/Benutzeroberfläche!$C$10,B329+Benutzeroberfläche!$C$9,B329),""))</f>
        <v>#VALUE!</v>
      </c>
      <c r="C330" t="e">
        <f>IF((C329+Benutzeroberfläche!$C$9)&gt;Benutzeroberfläche!$C$5,0,IF(B330+Benutzeroberfläche!$C$8-1&lt;=Benutzeroberfläche!$C$5,IF(INT($A330/Benutzeroberfläche!$C$10)=$A330/Benutzeroberfläche!$C$10,C329+Benutzeroberfläche!$C$9,C329),""))</f>
        <v>#VALUE!</v>
      </c>
    </row>
    <row r="331" spans="1:3" x14ac:dyDescent="0.25">
      <c r="A331">
        <v>328</v>
      </c>
      <c r="B331" t="e">
        <f>IF((B330+Benutzeroberfläche!$C$9)&gt;Benutzeroberfläche!$C$5,0,IF(A331+Benutzeroberfläche!$C$8-1&lt;=Benutzeroberfläche!$C$5,IF(INT($A331/Benutzeroberfläche!$C$10)=$A331/Benutzeroberfläche!$C$10,B330+Benutzeroberfläche!$C$9,B330),""))</f>
        <v>#VALUE!</v>
      </c>
      <c r="C331" t="e">
        <f>IF((C330+Benutzeroberfläche!$C$9)&gt;Benutzeroberfläche!$C$5,0,IF(B331+Benutzeroberfläche!$C$8-1&lt;=Benutzeroberfläche!$C$5,IF(INT($A331/Benutzeroberfläche!$C$10)=$A331/Benutzeroberfläche!$C$10,C330+Benutzeroberfläche!$C$9,C330),""))</f>
        <v>#VALUE!</v>
      </c>
    </row>
    <row r="332" spans="1:3" x14ac:dyDescent="0.25">
      <c r="A332">
        <v>329</v>
      </c>
      <c r="B332" t="e">
        <f>IF((B331+Benutzeroberfläche!$C$9)&gt;Benutzeroberfläche!$C$5,0,IF(A332+Benutzeroberfläche!$C$8-1&lt;=Benutzeroberfläche!$C$5,IF(INT($A332/Benutzeroberfläche!$C$10)=$A332/Benutzeroberfläche!$C$10,B331+Benutzeroberfläche!$C$9,B331),""))</f>
        <v>#VALUE!</v>
      </c>
      <c r="C332" t="e">
        <f>IF((C331+Benutzeroberfläche!$C$9)&gt;Benutzeroberfläche!$C$5,0,IF(B332+Benutzeroberfläche!$C$8-1&lt;=Benutzeroberfläche!$C$5,IF(INT($A332/Benutzeroberfläche!$C$10)=$A332/Benutzeroberfläche!$C$10,C331+Benutzeroberfläche!$C$9,C331),""))</f>
        <v>#VALUE!</v>
      </c>
    </row>
    <row r="333" spans="1:3" x14ac:dyDescent="0.25">
      <c r="A333">
        <v>330</v>
      </c>
      <c r="B333" t="e">
        <f>IF((B332+Benutzeroberfläche!$C$9)&gt;Benutzeroberfläche!$C$5,0,IF(A333+Benutzeroberfläche!$C$8-1&lt;=Benutzeroberfläche!$C$5,IF(INT($A333/Benutzeroberfläche!$C$10)=$A333/Benutzeroberfläche!$C$10,B332+Benutzeroberfläche!$C$9,B332),""))</f>
        <v>#VALUE!</v>
      </c>
      <c r="C333" t="e">
        <f>IF((C332+Benutzeroberfläche!$C$9)&gt;Benutzeroberfläche!$C$5,0,IF(B333+Benutzeroberfläche!$C$8-1&lt;=Benutzeroberfläche!$C$5,IF(INT($A333/Benutzeroberfläche!$C$10)=$A333/Benutzeroberfläche!$C$10,C332+Benutzeroberfläche!$C$9,C332),""))</f>
        <v>#VALUE!</v>
      </c>
    </row>
    <row r="334" spans="1:3" x14ac:dyDescent="0.25">
      <c r="A334">
        <v>331</v>
      </c>
      <c r="B334" t="e">
        <f>IF((B333+Benutzeroberfläche!$C$9)&gt;Benutzeroberfläche!$C$5,0,IF(A334+Benutzeroberfläche!$C$8-1&lt;=Benutzeroberfläche!$C$5,IF(INT($A334/Benutzeroberfläche!$C$10)=$A334/Benutzeroberfläche!$C$10,B333+Benutzeroberfläche!$C$9,B333),""))</f>
        <v>#VALUE!</v>
      </c>
      <c r="C334" t="e">
        <f>IF((C333+Benutzeroberfläche!$C$9)&gt;Benutzeroberfläche!$C$5,0,IF(B334+Benutzeroberfläche!$C$8-1&lt;=Benutzeroberfläche!$C$5,IF(INT($A334/Benutzeroberfläche!$C$10)=$A334/Benutzeroberfläche!$C$10,C333+Benutzeroberfläche!$C$9,C333),""))</f>
        <v>#VALUE!</v>
      </c>
    </row>
    <row r="335" spans="1:3" x14ac:dyDescent="0.25">
      <c r="A335">
        <v>332</v>
      </c>
      <c r="B335" t="e">
        <f>IF((B334+Benutzeroberfläche!$C$9)&gt;Benutzeroberfläche!$C$5,0,IF(A335+Benutzeroberfläche!$C$8-1&lt;=Benutzeroberfläche!$C$5,IF(INT($A335/Benutzeroberfläche!$C$10)=$A335/Benutzeroberfläche!$C$10,B334+Benutzeroberfläche!$C$9,B334),""))</f>
        <v>#VALUE!</v>
      </c>
      <c r="C335" t="e">
        <f>IF((C334+Benutzeroberfläche!$C$9)&gt;Benutzeroberfläche!$C$5,0,IF(B335+Benutzeroberfläche!$C$8-1&lt;=Benutzeroberfläche!$C$5,IF(INT($A335/Benutzeroberfläche!$C$10)=$A335/Benutzeroberfläche!$C$10,C334+Benutzeroberfläche!$C$9,C334),""))</f>
        <v>#VALUE!</v>
      </c>
    </row>
    <row r="336" spans="1:3" x14ac:dyDescent="0.25">
      <c r="A336">
        <v>333</v>
      </c>
      <c r="B336" t="e">
        <f>IF((B335+Benutzeroberfläche!$C$9)&gt;Benutzeroberfläche!$C$5,0,IF(A336+Benutzeroberfläche!$C$8-1&lt;=Benutzeroberfläche!$C$5,IF(INT($A336/Benutzeroberfläche!$C$10)=$A336/Benutzeroberfläche!$C$10,B335+Benutzeroberfläche!$C$9,B335),""))</f>
        <v>#VALUE!</v>
      </c>
      <c r="C336" t="e">
        <f>IF((C335+Benutzeroberfläche!$C$9)&gt;Benutzeroberfläche!$C$5,0,IF(B336+Benutzeroberfläche!$C$8-1&lt;=Benutzeroberfläche!$C$5,IF(INT($A336/Benutzeroberfläche!$C$10)=$A336/Benutzeroberfläche!$C$10,C335+Benutzeroberfläche!$C$9,C335),""))</f>
        <v>#VALUE!</v>
      </c>
    </row>
    <row r="337" spans="1:3" x14ac:dyDescent="0.25">
      <c r="A337">
        <v>334</v>
      </c>
      <c r="B337" t="e">
        <f>IF((B336+Benutzeroberfläche!$C$9)&gt;Benutzeroberfläche!$C$5,0,IF(A337+Benutzeroberfläche!$C$8-1&lt;=Benutzeroberfläche!$C$5,IF(INT($A337/Benutzeroberfläche!$C$10)=$A337/Benutzeroberfläche!$C$10,B336+Benutzeroberfläche!$C$9,B336),""))</f>
        <v>#VALUE!</v>
      </c>
      <c r="C337" t="e">
        <f>IF((C336+Benutzeroberfläche!$C$9)&gt;Benutzeroberfläche!$C$5,0,IF(B337+Benutzeroberfläche!$C$8-1&lt;=Benutzeroberfläche!$C$5,IF(INT($A337/Benutzeroberfläche!$C$10)=$A337/Benutzeroberfläche!$C$10,C336+Benutzeroberfläche!$C$9,C336),""))</f>
        <v>#VALUE!</v>
      </c>
    </row>
    <row r="338" spans="1:3" x14ac:dyDescent="0.25">
      <c r="A338">
        <v>335</v>
      </c>
      <c r="B338" t="e">
        <f>IF((B337+Benutzeroberfläche!$C$9)&gt;Benutzeroberfläche!$C$5,0,IF(A338+Benutzeroberfläche!$C$8-1&lt;=Benutzeroberfläche!$C$5,IF(INT($A338/Benutzeroberfläche!$C$10)=$A338/Benutzeroberfläche!$C$10,B337+Benutzeroberfläche!$C$9,B337),""))</f>
        <v>#VALUE!</v>
      </c>
      <c r="C338" t="e">
        <f>IF((C337+Benutzeroberfläche!$C$9)&gt;Benutzeroberfläche!$C$5,0,IF(B338+Benutzeroberfläche!$C$8-1&lt;=Benutzeroberfläche!$C$5,IF(INT($A338/Benutzeroberfläche!$C$10)=$A338/Benutzeroberfläche!$C$10,C337+Benutzeroberfläche!$C$9,C337),""))</f>
        <v>#VALUE!</v>
      </c>
    </row>
    <row r="339" spans="1:3" x14ac:dyDescent="0.25">
      <c r="A339">
        <v>336</v>
      </c>
      <c r="B339" t="e">
        <f>IF((B338+Benutzeroberfläche!$C$9)&gt;Benutzeroberfläche!$C$5,0,IF(A339+Benutzeroberfläche!$C$8-1&lt;=Benutzeroberfläche!$C$5,IF(INT($A339/Benutzeroberfläche!$C$10)=$A339/Benutzeroberfläche!$C$10,B338+Benutzeroberfläche!$C$9,B338),""))</f>
        <v>#VALUE!</v>
      </c>
      <c r="C339" t="e">
        <f>IF((C338+Benutzeroberfläche!$C$9)&gt;Benutzeroberfläche!$C$5,0,IF(B339+Benutzeroberfläche!$C$8-1&lt;=Benutzeroberfläche!$C$5,IF(INT($A339/Benutzeroberfläche!$C$10)=$A339/Benutzeroberfläche!$C$10,C338+Benutzeroberfläche!$C$9,C338),""))</f>
        <v>#VALUE!</v>
      </c>
    </row>
    <row r="340" spans="1:3" x14ac:dyDescent="0.25">
      <c r="A340">
        <v>337</v>
      </c>
      <c r="B340" t="e">
        <f>IF((B339+Benutzeroberfläche!$C$9)&gt;Benutzeroberfläche!$C$5,0,IF(A340+Benutzeroberfläche!$C$8-1&lt;=Benutzeroberfläche!$C$5,IF(INT($A340/Benutzeroberfläche!$C$10)=$A340/Benutzeroberfläche!$C$10,B339+Benutzeroberfläche!$C$9,B339),""))</f>
        <v>#VALUE!</v>
      </c>
      <c r="C340" t="e">
        <f>IF((C339+Benutzeroberfläche!$C$9)&gt;Benutzeroberfläche!$C$5,0,IF(B340+Benutzeroberfläche!$C$8-1&lt;=Benutzeroberfläche!$C$5,IF(INT($A340/Benutzeroberfläche!$C$10)=$A340/Benutzeroberfläche!$C$10,C339+Benutzeroberfläche!$C$9,C339),""))</f>
        <v>#VALUE!</v>
      </c>
    </row>
    <row r="341" spans="1:3" x14ac:dyDescent="0.25">
      <c r="A341">
        <v>338</v>
      </c>
      <c r="B341" t="e">
        <f>IF((B340+Benutzeroberfläche!$C$9)&gt;Benutzeroberfläche!$C$5,0,IF(A341+Benutzeroberfläche!$C$8-1&lt;=Benutzeroberfläche!$C$5,IF(INT($A341/Benutzeroberfläche!$C$10)=$A341/Benutzeroberfläche!$C$10,B340+Benutzeroberfläche!$C$9,B340),""))</f>
        <v>#VALUE!</v>
      </c>
      <c r="C341" t="e">
        <f>IF((C340+Benutzeroberfläche!$C$9)&gt;Benutzeroberfläche!$C$5,0,IF(B341+Benutzeroberfläche!$C$8-1&lt;=Benutzeroberfläche!$C$5,IF(INT($A341/Benutzeroberfläche!$C$10)=$A341/Benutzeroberfläche!$C$10,C340+Benutzeroberfläche!$C$9,C340),""))</f>
        <v>#VALUE!</v>
      </c>
    </row>
    <row r="342" spans="1:3" x14ac:dyDescent="0.25">
      <c r="A342">
        <v>339</v>
      </c>
      <c r="B342" t="e">
        <f>IF((B341+Benutzeroberfläche!$C$9)&gt;Benutzeroberfläche!$C$5,0,IF(A342+Benutzeroberfläche!$C$8-1&lt;=Benutzeroberfläche!$C$5,IF(INT($A342/Benutzeroberfläche!$C$10)=$A342/Benutzeroberfläche!$C$10,B341+Benutzeroberfläche!$C$9,B341),""))</f>
        <v>#VALUE!</v>
      </c>
      <c r="C342" t="e">
        <f>IF((C341+Benutzeroberfläche!$C$9)&gt;Benutzeroberfläche!$C$5,0,IF(B342+Benutzeroberfläche!$C$8-1&lt;=Benutzeroberfläche!$C$5,IF(INT($A342/Benutzeroberfläche!$C$10)=$A342/Benutzeroberfläche!$C$10,C341+Benutzeroberfläche!$C$9,C341),""))</f>
        <v>#VALUE!</v>
      </c>
    </row>
    <row r="343" spans="1:3" x14ac:dyDescent="0.25">
      <c r="A343">
        <v>340</v>
      </c>
      <c r="B343" t="e">
        <f>IF((B342+Benutzeroberfläche!$C$9)&gt;Benutzeroberfläche!$C$5,0,IF(A343+Benutzeroberfläche!$C$8-1&lt;=Benutzeroberfläche!$C$5,IF(INT($A343/Benutzeroberfläche!$C$10)=$A343/Benutzeroberfläche!$C$10,B342+Benutzeroberfläche!$C$9,B342),""))</f>
        <v>#VALUE!</v>
      </c>
      <c r="C343" t="e">
        <f>IF((C342+Benutzeroberfläche!$C$9)&gt;Benutzeroberfläche!$C$5,0,IF(B343+Benutzeroberfläche!$C$8-1&lt;=Benutzeroberfläche!$C$5,IF(INT($A343/Benutzeroberfläche!$C$10)=$A343/Benutzeroberfläche!$C$10,C342+Benutzeroberfläche!$C$9,C342),""))</f>
        <v>#VALUE!</v>
      </c>
    </row>
    <row r="344" spans="1:3" x14ac:dyDescent="0.25">
      <c r="A344">
        <v>341</v>
      </c>
      <c r="B344" t="e">
        <f>IF((B343+Benutzeroberfläche!$C$9)&gt;Benutzeroberfläche!$C$5,0,IF(A344+Benutzeroberfläche!$C$8-1&lt;=Benutzeroberfläche!$C$5,IF(INT($A344/Benutzeroberfläche!$C$10)=$A344/Benutzeroberfläche!$C$10,B343+Benutzeroberfläche!$C$9,B343),""))</f>
        <v>#VALUE!</v>
      </c>
      <c r="C344" t="e">
        <f>IF((C343+Benutzeroberfläche!$C$9)&gt;Benutzeroberfläche!$C$5,0,IF(B344+Benutzeroberfläche!$C$8-1&lt;=Benutzeroberfläche!$C$5,IF(INT($A344/Benutzeroberfläche!$C$10)=$A344/Benutzeroberfläche!$C$10,C343+Benutzeroberfläche!$C$9,C343),""))</f>
        <v>#VALUE!</v>
      </c>
    </row>
    <row r="345" spans="1:3" x14ac:dyDescent="0.25">
      <c r="A345">
        <v>342</v>
      </c>
      <c r="B345" t="e">
        <f>IF((B344+Benutzeroberfläche!$C$9)&gt;Benutzeroberfläche!$C$5,0,IF(A345+Benutzeroberfläche!$C$8-1&lt;=Benutzeroberfläche!$C$5,IF(INT($A345/Benutzeroberfläche!$C$10)=$A345/Benutzeroberfläche!$C$10,B344+Benutzeroberfläche!$C$9,B344),""))</f>
        <v>#VALUE!</v>
      </c>
      <c r="C345" t="e">
        <f>IF((C344+Benutzeroberfläche!$C$9)&gt;Benutzeroberfläche!$C$5,0,IF(B345+Benutzeroberfläche!$C$8-1&lt;=Benutzeroberfläche!$C$5,IF(INT($A345/Benutzeroberfläche!$C$10)=$A345/Benutzeroberfläche!$C$10,C344+Benutzeroberfläche!$C$9,C344),""))</f>
        <v>#VALUE!</v>
      </c>
    </row>
    <row r="346" spans="1:3" x14ac:dyDescent="0.25">
      <c r="A346">
        <v>343</v>
      </c>
      <c r="B346" t="e">
        <f>IF((B345+Benutzeroberfläche!$C$9)&gt;Benutzeroberfläche!$C$5,0,IF(A346+Benutzeroberfläche!$C$8-1&lt;=Benutzeroberfläche!$C$5,IF(INT($A346/Benutzeroberfläche!$C$10)=$A346/Benutzeroberfläche!$C$10,B345+Benutzeroberfläche!$C$9,B345),""))</f>
        <v>#VALUE!</v>
      </c>
      <c r="C346" t="e">
        <f>IF((C345+Benutzeroberfläche!$C$9)&gt;Benutzeroberfläche!$C$5,0,IF(B346+Benutzeroberfläche!$C$8-1&lt;=Benutzeroberfläche!$C$5,IF(INT($A346/Benutzeroberfläche!$C$10)=$A346/Benutzeroberfläche!$C$10,C345+Benutzeroberfläche!$C$9,C345),""))</f>
        <v>#VALUE!</v>
      </c>
    </row>
    <row r="347" spans="1:3" x14ac:dyDescent="0.25">
      <c r="A347">
        <v>344</v>
      </c>
      <c r="B347" t="e">
        <f>IF((B346+Benutzeroberfläche!$C$9)&gt;Benutzeroberfläche!$C$5,0,IF(A347+Benutzeroberfläche!$C$8-1&lt;=Benutzeroberfläche!$C$5,IF(INT($A347/Benutzeroberfläche!$C$10)=$A347/Benutzeroberfläche!$C$10,B346+Benutzeroberfläche!$C$9,B346),""))</f>
        <v>#VALUE!</v>
      </c>
      <c r="C347" t="e">
        <f>IF((C346+Benutzeroberfläche!$C$9)&gt;Benutzeroberfläche!$C$5,0,IF(B347+Benutzeroberfläche!$C$8-1&lt;=Benutzeroberfläche!$C$5,IF(INT($A347/Benutzeroberfläche!$C$10)=$A347/Benutzeroberfläche!$C$10,C346+Benutzeroberfläche!$C$9,C346),""))</f>
        <v>#VALUE!</v>
      </c>
    </row>
    <row r="348" spans="1:3" x14ac:dyDescent="0.25">
      <c r="A348">
        <v>345</v>
      </c>
      <c r="B348" t="e">
        <f>IF((B347+Benutzeroberfläche!$C$9)&gt;Benutzeroberfläche!$C$5,0,IF(A348+Benutzeroberfläche!$C$8-1&lt;=Benutzeroberfläche!$C$5,IF(INT($A348/Benutzeroberfläche!$C$10)=$A348/Benutzeroberfläche!$C$10,B347+Benutzeroberfläche!$C$9,B347),""))</f>
        <v>#VALUE!</v>
      </c>
      <c r="C348" t="e">
        <f>IF((C347+Benutzeroberfläche!$C$9)&gt;Benutzeroberfläche!$C$5,0,IF(B348+Benutzeroberfläche!$C$8-1&lt;=Benutzeroberfläche!$C$5,IF(INT($A348/Benutzeroberfläche!$C$10)=$A348/Benutzeroberfläche!$C$10,C347+Benutzeroberfläche!$C$9,C347),""))</f>
        <v>#VALUE!</v>
      </c>
    </row>
    <row r="349" spans="1:3" x14ac:dyDescent="0.25">
      <c r="A349">
        <v>346</v>
      </c>
      <c r="B349" t="e">
        <f>IF((B348+Benutzeroberfläche!$C$9)&gt;Benutzeroberfläche!$C$5,0,IF(A349+Benutzeroberfläche!$C$8-1&lt;=Benutzeroberfläche!$C$5,IF(INT($A349/Benutzeroberfläche!$C$10)=$A349/Benutzeroberfläche!$C$10,B348+Benutzeroberfläche!$C$9,B348),""))</f>
        <v>#VALUE!</v>
      </c>
      <c r="C349" t="e">
        <f>IF((C348+Benutzeroberfläche!$C$9)&gt;Benutzeroberfläche!$C$5,0,IF(B349+Benutzeroberfläche!$C$8-1&lt;=Benutzeroberfläche!$C$5,IF(INT($A349/Benutzeroberfläche!$C$10)=$A349/Benutzeroberfläche!$C$10,C348+Benutzeroberfläche!$C$9,C348),""))</f>
        <v>#VALUE!</v>
      </c>
    </row>
    <row r="350" spans="1:3" x14ac:dyDescent="0.25">
      <c r="A350">
        <v>347</v>
      </c>
      <c r="B350" t="e">
        <f>IF((B349+Benutzeroberfläche!$C$9)&gt;Benutzeroberfläche!$C$5,0,IF(A350+Benutzeroberfläche!$C$8-1&lt;=Benutzeroberfläche!$C$5,IF(INT($A350/Benutzeroberfläche!$C$10)=$A350/Benutzeroberfläche!$C$10,B349+Benutzeroberfläche!$C$9,B349),""))</f>
        <v>#VALUE!</v>
      </c>
      <c r="C350" t="e">
        <f>IF((C349+Benutzeroberfläche!$C$9)&gt;Benutzeroberfläche!$C$5,0,IF(B350+Benutzeroberfläche!$C$8-1&lt;=Benutzeroberfläche!$C$5,IF(INT($A350/Benutzeroberfläche!$C$10)=$A350/Benutzeroberfläche!$C$10,C349+Benutzeroberfläche!$C$9,C349),""))</f>
        <v>#VALUE!</v>
      </c>
    </row>
    <row r="351" spans="1:3" x14ac:dyDescent="0.25">
      <c r="A351">
        <v>348</v>
      </c>
      <c r="B351" t="e">
        <f>IF((B350+Benutzeroberfläche!$C$9)&gt;Benutzeroberfläche!$C$5,0,IF(A351+Benutzeroberfläche!$C$8-1&lt;=Benutzeroberfläche!$C$5,IF(INT($A351/Benutzeroberfläche!$C$10)=$A351/Benutzeroberfläche!$C$10,B350+Benutzeroberfläche!$C$9,B350),""))</f>
        <v>#VALUE!</v>
      </c>
      <c r="C351" t="e">
        <f>IF((C350+Benutzeroberfläche!$C$9)&gt;Benutzeroberfläche!$C$5,0,IF(B351+Benutzeroberfläche!$C$8-1&lt;=Benutzeroberfläche!$C$5,IF(INT($A351/Benutzeroberfläche!$C$10)=$A351/Benutzeroberfläche!$C$10,C350+Benutzeroberfläche!$C$9,C350),""))</f>
        <v>#VALUE!</v>
      </c>
    </row>
    <row r="352" spans="1:3" x14ac:dyDescent="0.25">
      <c r="A352">
        <v>349</v>
      </c>
      <c r="B352" t="e">
        <f>IF((B351+Benutzeroberfläche!$C$9)&gt;Benutzeroberfläche!$C$5,0,IF(A352+Benutzeroberfläche!$C$8-1&lt;=Benutzeroberfläche!$C$5,IF(INT($A352/Benutzeroberfläche!$C$10)=$A352/Benutzeroberfläche!$C$10,B351+Benutzeroberfläche!$C$9,B351),""))</f>
        <v>#VALUE!</v>
      </c>
      <c r="C352" t="e">
        <f>IF((C351+Benutzeroberfläche!$C$9)&gt;Benutzeroberfläche!$C$5,0,IF(B352+Benutzeroberfläche!$C$8-1&lt;=Benutzeroberfläche!$C$5,IF(INT($A352/Benutzeroberfläche!$C$10)=$A352/Benutzeroberfläche!$C$10,C351+Benutzeroberfläche!$C$9,C351),""))</f>
        <v>#VALUE!</v>
      </c>
    </row>
    <row r="353" spans="1:3" x14ac:dyDescent="0.25">
      <c r="A353">
        <v>350</v>
      </c>
      <c r="B353" t="e">
        <f>IF((B352+Benutzeroberfläche!$C$9)&gt;Benutzeroberfläche!$C$5,0,IF(A353+Benutzeroberfläche!$C$8-1&lt;=Benutzeroberfläche!$C$5,IF(INT($A353/Benutzeroberfläche!$C$10)=$A353/Benutzeroberfläche!$C$10,B352+Benutzeroberfläche!$C$9,B352),""))</f>
        <v>#VALUE!</v>
      </c>
      <c r="C353" t="e">
        <f>IF((C352+Benutzeroberfläche!$C$9)&gt;Benutzeroberfläche!$C$5,0,IF(B353+Benutzeroberfläche!$C$8-1&lt;=Benutzeroberfläche!$C$5,IF(INT($A353/Benutzeroberfläche!$C$10)=$A353/Benutzeroberfläche!$C$10,C352+Benutzeroberfläche!$C$9,C352),""))</f>
        <v>#VALUE!</v>
      </c>
    </row>
    <row r="354" spans="1:3" x14ac:dyDescent="0.25">
      <c r="A354">
        <v>351</v>
      </c>
      <c r="B354" t="e">
        <f>IF((B353+Benutzeroberfläche!$C$9)&gt;Benutzeroberfläche!$C$5,0,IF(A354+Benutzeroberfläche!$C$8-1&lt;=Benutzeroberfläche!$C$5,IF(INT($A354/Benutzeroberfläche!$C$10)=$A354/Benutzeroberfläche!$C$10,B353+Benutzeroberfläche!$C$9,B353),""))</f>
        <v>#VALUE!</v>
      </c>
      <c r="C354" t="e">
        <f>IF((C353+Benutzeroberfläche!$C$9)&gt;Benutzeroberfläche!$C$5,0,IF(B354+Benutzeroberfläche!$C$8-1&lt;=Benutzeroberfläche!$C$5,IF(INT($A354/Benutzeroberfläche!$C$10)=$A354/Benutzeroberfläche!$C$10,C353+Benutzeroberfläche!$C$9,C353),""))</f>
        <v>#VALUE!</v>
      </c>
    </row>
    <row r="355" spans="1:3" x14ac:dyDescent="0.25">
      <c r="A355">
        <v>352</v>
      </c>
      <c r="B355" t="e">
        <f>IF((B354+Benutzeroberfläche!$C$9)&gt;Benutzeroberfläche!$C$5,0,IF(A355+Benutzeroberfläche!$C$8-1&lt;=Benutzeroberfläche!$C$5,IF(INT($A355/Benutzeroberfläche!$C$10)=$A355/Benutzeroberfläche!$C$10,B354+Benutzeroberfläche!$C$9,B354),""))</f>
        <v>#VALUE!</v>
      </c>
      <c r="C355" t="e">
        <f>IF((C354+Benutzeroberfläche!$C$9)&gt;Benutzeroberfläche!$C$5,0,IF(B355+Benutzeroberfläche!$C$8-1&lt;=Benutzeroberfläche!$C$5,IF(INT($A355/Benutzeroberfläche!$C$10)=$A355/Benutzeroberfläche!$C$10,C354+Benutzeroberfläche!$C$9,C354),""))</f>
        <v>#VALUE!</v>
      </c>
    </row>
    <row r="356" spans="1:3" x14ac:dyDescent="0.25">
      <c r="A356">
        <v>353</v>
      </c>
      <c r="B356" t="e">
        <f>IF((B355+Benutzeroberfläche!$C$9)&gt;Benutzeroberfläche!$C$5,0,IF(A356+Benutzeroberfläche!$C$8-1&lt;=Benutzeroberfläche!$C$5,IF(INT($A356/Benutzeroberfläche!$C$10)=$A356/Benutzeroberfläche!$C$10,B355+Benutzeroberfläche!$C$9,B355),""))</f>
        <v>#VALUE!</v>
      </c>
      <c r="C356" t="e">
        <f>IF((C355+Benutzeroberfläche!$C$9)&gt;Benutzeroberfläche!$C$5,0,IF(B356+Benutzeroberfläche!$C$8-1&lt;=Benutzeroberfläche!$C$5,IF(INT($A356/Benutzeroberfläche!$C$10)=$A356/Benutzeroberfläche!$C$10,C355+Benutzeroberfläche!$C$9,C355),""))</f>
        <v>#VALUE!</v>
      </c>
    </row>
    <row r="357" spans="1:3" x14ac:dyDescent="0.25">
      <c r="A357">
        <v>354</v>
      </c>
      <c r="B357" t="e">
        <f>IF((B356+Benutzeroberfläche!$C$9)&gt;Benutzeroberfläche!$C$5,0,IF(A357+Benutzeroberfläche!$C$8-1&lt;=Benutzeroberfläche!$C$5,IF(INT($A357/Benutzeroberfläche!$C$10)=$A357/Benutzeroberfläche!$C$10,B356+Benutzeroberfläche!$C$9,B356),""))</f>
        <v>#VALUE!</v>
      </c>
      <c r="C357" t="e">
        <f>IF((C356+Benutzeroberfläche!$C$9)&gt;Benutzeroberfläche!$C$5,0,IF(B357+Benutzeroberfläche!$C$8-1&lt;=Benutzeroberfläche!$C$5,IF(INT($A357/Benutzeroberfläche!$C$10)=$A357/Benutzeroberfläche!$C$10,C356+Benutzeroberfläche!$C$9,C356),""))</f>
        <v>#VALUE!</v>
      </c>
    </row>
    <row r="358" spans="1:3" x14ac:dyDescent="0.25">
      <c r="A358">
        <v>355</v>
      </c>
      <c r="B358" t="e">
        <f>IF((B357+Benutzeroberfläche!$C$9)&gt;Benutzeroberfläche!$C$5,0,IF(A358+Benutzeroberfläche!$C$8-1&lt;=Benutzeroberfläche!$C$5,IF(INT($A358/Benutzeroberfläche!$C$10)=$A358/Benutzeroberfläche!$C$10,B357+Benutzeroberfläche!$C$9,B357),""))</f>
        <v>#VALUE!</v>
      </c>
      <c r="C358" t="e">
        <f>IF((C357+Benutzeroberfläche!$C$9)&gt;Benutzeroberfläche!$C$5,0,IF(B358+Benutzeroberfläche!$C$8-1&lt;=Benutzeroberfläche!$C$5,IF(INT($A358/Benutzeroberfläche!$C$10)=$A358/Benutzeroberfläche!$C$10,C357+Benutzeroberfläche!$C$9,C357),""))</f>
        <v>#VALUE!</v>
      </c>
    </row>
    <row r="359" spans="1:3" x14ac:dyDescent="0.25">
      <c r="A359">
        <v>356</v>
      </c>
      <c r="B359" t="e">
        <f>IF((B358+Benutzeroberfläche!$C$9)&gt;Benutzeroberfläche!$C$5,0,IF(A359+Benutzeroberfläche!$C$8-1&lt;=Benutzeroberfläche!$C$5,IF(INT($A359/Benutzeroberfläche!$C$10)=$A359/Benutzeroberfläche!$C$10,B358+Benutzeroberfläche!$C$9,B358),""))</f>
        <v>#VALUE!</v>
      </c>
      <c r="C359" t="e">
        <f>IF((C358+Benutzeroberfläche!$C$9)&gt;Benutzeroberfläche!$C$5,0,IF(B359+Benutzeroberfläche!$C$8-1&lt;=Benutzeroberfläche!$C$5,IF(INT($A359/Benutzeroberfläche!$C$10)=$A359/Benutzeroberfläche!$C$10,C358+Benutzeroberfläche!$C$9,C358),""))</f>
        <v>#VALUE!</v>
      </c>
    </row>
    <row r="360" spans="1:3" x14ac:dyDescent="0.25">
      <c r="A360">
        <v>357</v>
      </c>
      <c r="B360" t="e">
        <f>IF((B359+Benutzeroberfläche!$C$9)&gt;Benutzeroberfläche!$C$5,0,IF(A360+Benutzeroberfläche!$C$8-1&lt;=Benutzeroberfläche!$C$5,IF(INT($A360/Benutzeroberfläche!$C$10)=$A360/Benutzeroberfläche!$C$10,B359+Benutzeroberfläche!$C$9,B359),""))</f>
        <v>#VALUE!</v>
      </c>
      <c r="C360" t="e">
        <f>IF((C359+Benutzeroberfläche!$C$9)&gt;Benutzeroberfläche!$C$5,0,IF(B360+Benutzeroberfläche!$C$8-1&lt;=Benutzeroberfläche!$C$5,IF(INT($A360/Benutzeroberfläche!$C$10)=$A360/Benutzeroberfläche!$C$10,C359+Benutzeroberfläche!$C$9,C359),""))</f>
        <v>#VALUE!</v>
      </c>
    </row>
    <row r="361" spans="1:3" x14ac:dyDescent="0.25">
      <c r="A361">
        <v>358</v>
      </c>
      <c r="B361" t="e">
        <f>IF((B360+Benutzeroberfläche!$C$9)&gt;Benutzeroberfläche!$C$5,0,IF(A361+Benutzeroberfläche!$C$8-1&lt;=Benutzeroberfläche!$C$5,IF(INT($A361/Benutzeroberfläche!$C$10)=$A361/Benutzeroberfläche!$C$10,B360+Benutzeroberfläche!$C$9,B360),""))</f>
        <v>#VALUE!</v>
      </c>
      <c r="C361" t="e">
        <f>IF((C360+Benutzeroberfläche!$C$9)&gt;Benutzeroberfläche!$C$5,0,IF(B361+Benutzeroberfläche!$C$8-1&lt;=Benutzeroberfläche!$C$5,IF(INT($A361/Benutzeroberfläche!$C$10)=$A361/Benutzeroberfläche!$C$10,C360+Benutzeroberfläche!$C$9,C360),""))</f>
        <v>#VALUE!</v>
      </c>
    </row>
    <row r="362" spans="1:3" x14ac:dyDescent="0.25">
      <c r="A362">
        <v>359</v>
      </c>
      <c r="B362" t="e">
        <f>IF((B361+Benutzeroberfläche!$C$9)&gt;Benutzeroberfläche!$C$5,0,IF(A362+Benutzeroberfläche!$C$8-1&lt;=Benutzeroberfläche!$C$5,IF(INT($A362/Benutzeroberfläche!$C$10)=$A362/Benutzeroberfläche!$C$10,B361+Benutzeroberfläche!$C$9,B361),""))</f>
        <v>#VALUE!</v>
      </c>
      <c r="C362" t="e">
        <f>IF((C361+Benutzeroberfläche!$C$9)&gt;Benutzeroberfläche!$C$5,0,IF(B362+Benutzeroberfläche!$C$8-1&lt;=Benutzeroberfläche!$C$5,IF(INT($A362/Benutzeroberfläche!$C$10)=$A362/Benutzeroberfläche!$C$10,C361+Benutzeroberfläche!$C$9,C361),""))</f>
        <v>#VALUE!</v>
      </c>
    </row>
    <row r="363" spans="1:3" x14ac:dyDescent="0.25">
      <c r="A363">
        <v>360</v>
      </c>
      <c r="B363" t="e">
        <f>IF((B362+Benutzeroberfläche!$C$9)&gt;Benutzeroberfläche!$C$5,0,IF(A363+Benutzeroberfläche!$C$8-1&lt;=Benutzeroberfläche!$C$5,IF(INT($A363/Benutzeroberfläche!$C$10)=$A363/Benutzeroberfläche!$C$10,B362+Benutzeroberfläche!$C$9,B362),""))</f>
        <v>#VALUE!</v>
      </c>
      <c r="C363" t="e">
        <f>IF((C362+Benutzeroberfläche!$C$9)&gt;Benutzeroberfläche!$C$5,0,IF(B363+Benutzeroberfläche!$C$8-1&lt;=Benutzeroberfläche!$C$5,IF(INT($A363/Benutzeroberfläche!$C$10)=$A363/Benutzeroberfläche!$C$10,C362+Benutzeroberfläche!$C$9,C362),""))</f>
        <v>#VALUE!</v>
      </c>
    </row>
    <row r="364" spans="1:3" x14ac:dyDescent="0.25">
      <c r="A364">
        <v>361</v>
      </c>
      <c r="B364" t="e">
        <f>IF((B363+Benutzeroberfläche!$C$9)&gt;Benutzeroberfläche!$C$5,0,IF(A364+Benutzeroberfläche!$C$8-1&lt;=Benutzeroberfläche!$C$5,IF(INT($A364/Benutzeroberfläche!$C$10)=$A364/Benutzeroberfläche!$C$10,B363+Benutzeroberfläche!$C$9,B363),""))</f>
        <v>#VALUE!</v>
      </c>
      <c r="C364" t="e">
        <f>IF((C363+Benutzeroberfläche!$C$9)&gt;Benutzeroberfläche!$C$5,0,IF(B364+Benutzeroberfläche!$C$8-1&lt;=Benutzeroberfläche!$C$5,IF(INT($A364/Benutzeroberfläche!$C$10)=$A364/Benutzeroberfläche!$C$10,C363+Benutzeroberfläche!$C$9,C363),""))</f>
        <v>#VALUE!</v>
      </c>
    </row>
    <row r="365" spans="1:3" x14ac:dyDescent="0.25">
      <c r="A365">
        <v>362</v>
      </c>
      <c r="B365" t="e">
        <f>IF((B364+Benutzeroberfläche!$C$9)&gt;Benutzeroberfläche!$C$5,0,IF(A365+Benutzeroberfläche!$C$8-1&lt;=Benutzeroberfläche!$C$5,IF(INT($A365/Benutzeroberfläche!$C$10)=$A365/Benutzeroberfläche!$C$10,B364+Benutzeroberfläche!$C$9,B364),""))</f>
        <v>#VALUE!</v>
      </c>
      <c r="C365" t="e">
        <f>IF((C364+Benutzeroberfläche!$C$9)&gt;Benutzeroberfläche!$C$5,0,IF(B365+Benutzeroberfläche!$C$8-1&lt;=Benutzeroberfläche!$C$5,IF(INT($A365/Benutzeroberfläche!$C$10)=$A365/Benutzeroberfläche!$C$10,C364+Benutzeroberfläche!$C$9,C364),""))</f>
        <v>#VALUE!</v>
      </c>
    </row>
    <row r="366" spans="1:3" x14ac:dyDescent="0.25">
      <c r="A366">
        <v>363</v>
      </c>
      <c r="B366" t="e">
        <f>IF((B365+Benutzeroberfläche!$C$9)&gt;Benutzeroberfläche!$C$5,0,IF(A366+Benutzeroberfläche!$C$8-1&lt;=Benutzeroberfläche!$C$5,IF(INT($A366/Benutzeroberfläche!$C$10)=$A366/Benutzeroberfläche!$C$10,B365+Benutzeroberfläche!$C$9,B365),""))</f>
        <v>#VALUE!</v>
      </c>
      <c r="C366" t="e">
        <f>IF((C365+Benutzeroberfläche!$C$9)&gt;Benutzeroberfläche!$C$5,0,IF(B366+Benutzeroberfläche!$C$8-1&lt;=Benutzeroberfläche!$C$5,IF(INT($A366/Benutzeroberfläche!$C$10)=$A366/Benutzeroberfläche!$C$10,C365+Benutzeroberfläche!$C$9,C365),""))</f>
        <v>#VALUE!</v>
      </c>
    </row>
    <row r="367" spans="1:3" x14ac:dyDescent="0.25">
      <c r="A367">
        <v>364</v>
      </c>
      <c r="B367" t="e">
        <f>IF((B366+Benutzeroberfläche!$C$9)&gt;Benutzeroberfläche!$C$5,0,IF(A367+Benutzeroberfläche!$C$8-1&lt;=Benutzeroberfläche!$C$5,IF(INT($A367/Benutzeroberfläche!$C$10)=$A367/Benutzeroberfläche!$C$10,B366+Benutzeroberfläche!$C$9,B366),""))</f>
        <v>#VALUE!</v>
      </c>
      <c r="C367" t="e">
        <f>IF((C366+Benutzeroberfläche!$C$9)&gt;Benutzeroberfläche!$C$5,0,IF(B367+Benutzeroberfläche!$C$8-1&lt;=Benutzeroberfläche!$C$5,IF(INT($A367/Benutzeroberfläche!$C$10)=$A367/Benutzeroberfläche!$C$10,C366+Benutzeroberfläche!$C$9,C366),""))</f>
        <v>#VALUE!</v>
      </c>
    </row>
    <row r="368" spans="1:3" x14ac:dyDescent="0.25">
      <c r="A368">
        <v>365</v>
      </c>
      <c r="B368" t="e">
        <f>IF((B367+Benutzeroberfläche!$C$9)&gt;Benutzeroberfläche!$C$5,0,IF(A368+Benutzeroberfläche!$C$8-1&lt;=Benutzeroberfläche!$C$5,IF(INT($A368/Benutzeroberfläche!$C$10)=$A368/Benutzeroberfläche!$C$10,B367+Benutzeroberfläche!$C$9,B367),""))</f>
        <v>#VALUE!</v>
      </c>
      <c r="C368" t="e">
        <f>IF((C367+Benutzeroberfläche!$C$9)&gt;Benutzeroberfläche!$C$5,0,IF(B368+Benutzeroberfläche!$C$8-1&lt;=Benutzeroberfläche!$C$5,IF(INT($A368/Benutzeroberfläche!$C$10)=$A368/Benutzeroberfläche!$C$10,C367+Benutzeroberfläche!$C$9,C367),""))</f>
        <v>#VALUE!</v>
      </c>
    </row>
    <row r="369" spans="1:3" x14ac:dyDescent="0.25">
      <c r="A369">
        <v>366</v>
      </c>
      <c r="B369" t="e">
        <f>IF((B368+Benutzeroberfläche!$C$9)&gt;Benutzeroberfläche!$C$5,0,IF(A369+Benutzeroberfläche!$C$8-1&lt;=Benutzeroberfläche!$C$5,IF(INT($A369/Benutzeroberfläche!$C$10)=$A369/Benutzeroberfläche!$C$10,B368+Benutzeroberfläche!$C$9,B368),""))</f>
        <v>#VALUE!</v>
      </c>
      <c r="C369" t="e">
        <f>IF((C368+Benutzeroberfläche!$C$9)&gt;Benutzeroberfläche!$C$5,0,IF(B369+Benutzeroberfläche!$C$8-1&lt;=Benutzeroberfläche!$C$5,IF(INT($A369/Benutzeroberfläche!$C$10)=$A369/Benutzeroberfläche!$C$10,C368+Benutzeroberfläche!$C$9,C368),""))</f>
        <v>#VALUE!</v>
      </c>
    </row>
    <row r="370" spans="1:3" x14ac:dyDescent="0.25">
      <c r="A370">
        <v>367</v>
      </c>
      <c r="B370" t="e">
        <f>IF((B369+Benutzeroberfläche!$C$9)&gt;Benutzeroberfläche!$C$5,0,IF(A370+Benutzeroberfläche!$C$8-1&lt;=Benutzeroberfläche!$C$5,IF(INT($A370/Benutzeroberfläche!$C$10)=$A370/Benutzeroberfläche!$C$10,B369+Benutzeroberfläche!$C$9,B369),""))</f>
        <v>#VALUE!</v>
      </c>
      <c r="C370" t="e">
        <f>IF((C369+Benutzeroberfläche!$C$9)&gt;Benutzeroberfläche!$C$5,0,IF(B370+Benutzeroberfläche!$C$8-1&lt;=Benutzeroberfläche!$C$5,IF(INT($A370/Benutzeroberfläche!$C$10)=$A370/Benutzeroberfläche!$C$10,C369+Benutzeroberfläche!$C$9,C369),""))</f>
        <v>#VALUE!</v>
      </c>
    </row>
    <row r="371" spans="1:3" x14ac:dyDescent="0.25">
      <c r="A371">
        <v>368</v>
      </c>
      <c r="B371" t="e">
        <f>IF((B370+Benutzeroberfläche!$C$9)&gt;Benutzeroberfläche!$C$5,0,IF(A371+Benutzeroberfläche!$C$8-1&lt;=Benutzeroberfläche!$C$5,IF(INT($A371/Benutzeroberfläche!$C$10)=$A371/Benutzeroberfläche!$C$10,B370+Benutzeroberfläche!$C$9,B370),""))</f>
        <v>#VALUE!</v>
      </c>
      <c r="C371" t="e">
        <f>IF((C370+Benutzeroberfläche!$C$9)&gt;Benutzeroberfläche!$C$5,0,IF(B371+Benutzeroberfläche!$C$8-1&lt;=Benutzeroberfläche!$C$5,IF(INT($A371/Benutzeroberfläche!$C$10)=$A371/Benutzeroberfläche!$C$10,C370+Benutzeroberfläche!$C$9,C370),""))</f>
        <v>#VALUE!</v>
      </c>
    </row>
    <row r="372" spans="1:3" x14ac:dyDescent="0.25">
      <c r="A372">
        <v>369</v>
      </c>
      <c r="B372" t="e">
        <f>IF((B371+Benutzeroberfläche!$C$9)&gt;Benutzeroberfläche!$C$5,0,IF(A372+Benutzeroberfläche!$C$8-1&lt;=Benutzeroberfläche!$C$5,IF(INT($A372/Benutzeroberfläche!$C$10)=$A372/Benutzeroberfläche!$C$10,B371+Benutzeroberfläche!$C$9,B371),""))</f>
        <v>#VALUE!</v>
      </c>
      <c r="C372" t="e">
        <f>IF((C371+Benutzeroberfläche!$C$9)&gt;Benutzeroberfläche!$C$5,0,IF(B372+Benutzeroberfläche!$C$8-1&lt;=Benutzeroberfläche!$C$5,IF(INT($A372/Benutzeroberfläche!$C$10)=$A372/Benutzeroberfläche!$C$10,C371+Benutzeroberfläche!$C$9,C371),""))</f>
        <v>#VALUE!</v>
      </c>
    </row>
    <row r="373" spans="1:3" x14ac:dyDescent="0.25">
      <c r="A373">
        <v>370</v>
      </c>
      <c r="B373" t="e">
        <f>IF((B372+Benutzeroberfläche!$C$9)&gt;Benutzeroberfläche!$C$5,0,IF(A373+Benutzeroberfläche!$C$8-1&lt;=Benutzeroberfläche!$C$5,IF(INT($A373/Benutzeroberfläche!$C$10)=$A373/Benutzeroberfläche!$C$10,B372+Benutzeroberfläche!$C$9,B372),""))</f>
        <v>#VALUE!</v>
      </c>
      <c r="C373" t="e">
        <f>IF((C372+Benutzeroberfläche!$C$9)&gt;Benutzeroberfläche!$C$5,0,IF(B373+Benutzeroberfläche!$C$8-1&lt;=Benutzeroberfläche!$C$5,IF(INT($A373/Benutzeroberfläche!$C$10)=$A373/Benutzeroberfläche!$C$10,C372+Benutzeroberfläche!$C$9,C372),""))</f>
        <v>#VALUE!</v>
      </c>
    </row>
    <row r="374" spans="1:3" x14ac:dyDescent="0.25">
      <c r="A374">
        <v>371</v>
      </c>
      <c r="B374" t="e">
        <f>IF((B373+Benutzeroberfläche!$C$9)&gt;Benutzeroberfläche!$C$5,0,IF(A374+Benutzeroberfläche!$C$8-1&lt;=Benutzeroberfläche!$C$5,IF(INT($A374/Benutzeroberfläche!$C$10)=$A374/Benutzeroberfläche!$C$10,B373+Benutzeroberfläche!$C$9,B373),""))</f>
        <v>#VALUE!</v>
      </c>
      <c r="C374" t="e">
        <f>IF((C373+Benutzeroberfläche!$C$9)&gt;Benutzeroberfläche!$C$5,0,IF(B374+Benutzeroberfläche!$C$8-1&lt;=Benutzeroberfläche!$C$5,IF(INT($A374/Benutzeroberfläche!$C$10)=$A374/Benutzeroberfläche!$C$10,C373+Benutzeroberfläche!$C$9,C373),""))</f>
        <v>#VALUE!</v>
      </c>
    </row>
    <row r="375" spans="1:3" x14ac:dyDescent="0.25">
      <c r="A375">
        <v>372</v>
      </c>
      <c r="B375" t="e">
        <f>IF((B374+Benutzeroberfläche!$C$9)&gt;Benutzeroberfläche!$C$5,0,IF(A375+Benutzeroberfläche!$C$8-1&lt;=Benutzeroberfläche!$C$5,IF(INT($A375/Benutzeroberfläche!$C$10)=$A375/Benutzeroberfläche!$C$10,B374+Benutzeroberfläche!$C$9,B374),""))</f>
        <v>#VALUE!</v>
      </c>
      <c r="C375" t="e">
        <f>IF((C374+Benutzeroberfläche!$C$9)&gt;Benutzeroberfläche!$C$5,0,IF(B375+Benutzeroberfläche!$C$8-1&lt;=Benutzeroberfläche!$C$5,IF(INT($A375/Benutzeroberfläche!$C$10)=$A375/Benutzeroberfläche!$C$10,C374+Benutzeroberfläche!$C$9,C374),""))</f>
        <v>#VALUE!</v>
      </c>
    </row>
    <row r="376" spans="1:3" x14ac:dyDescent="0.25">
      <c r="A376">
        <v>373</v>
      </c>
      <c r="B376" t="e">
        <f>IF((B375+Benutzeroberfläche!$C$9)&gt;Benutzeroberfläche!$C$5,0,IF(A376+Benutzeroberfläche!$C$8-1&lt;=Benutzeroberfläche!$C$5,IF(INT($A376/Benutzeroberfläche!$C$10)=$A376/Benutzeroberfläche!$C$10,B375+Benutzeroberfläche!$C$9,B375),""))</f>
        <v>#VALUE!</v>
      </c>
      <c r="C376" t="e">
        <f>IF((C375+Benutzeroberfläche!$C$9)&gt;Benutzeroberfläche!$C$5,0,IF(B376+Benutzeroberfläche!$C$8-1&lt;=Benutzeroberfläche!$C$5,IF(INT($A376/Benutzeroberfläche!$C$10)=$A376/Benutzeroberfläche!$C$10,C375+Benutzeroberfläche!$C$9,C375),""))</f>
        <v>#VALUE!</v>
      </c>
    </row>
    <row r="377" spans="1:3" x14ac:dyDescent="0.25">
      <c r="A377">
        <v>374</v>
      </c>
      <c r="B377" t="e">
        <f>IF((B376+Benutzeroberfläche!$C$9)&gt;Benutzeroberfläche!$C$5,0,IF(A377+Benutzeroberfläche!$C$8-1&lt;=Benutzeroberfläche!$C$5,IF(INT($A377/Benutzeroberfläche!$C$10)=$A377/Benutzeroberfläche!$C$10,B376+Benutzeroberfläche!$C$9,B376),""))</f>
        <v>#VALUE!</v>
      </c>
      <c r="C377" t="e">
        <f>IF((C376+Benutzeroberfläche!$C$9)&gt;Benutzeroberfläche!$C$5,0,IF(B377+Benutzeroberfläche!$C$8-1&lt;=Benutzeroberfläche!$C$5,IF(INT($A377/Benutzeroberfläche!$C$10)=$A377/Benutzeroberfläche!$C$10,C376+Benutzeroberfläche!$C$9,C376),""))</f>
        <v>#VALUE!</v>
      </c>
    </row>
    <row r="378" spans="1:3" x14ac:dyDescent="0.25">
      <c r="A378">
        <v>375</v>
      </c>
      <c r="B378" t="e">
        <f>IF((B377+Benutzeroberfläche!$C$9)&gt;Benutzeroberfläche!$C$5,0,IF(A378+Benutzeroberfläche!$C$8-1&lt;=Benutzeroberfläche!$C$5,IF(INT($A378/Benutzeroberfläche!$C$10)=$A378/Benutzeroberfläche!$C$10,B377+Benutzeroberfläche!$C$9,B377),""))</f>
        <v>#VALUE!</v>
      </c>
      <c r="C378" t="e">
        <f>IF((C377+Benutzeroberfläche!$C$9)&gt;Benutzeroberfläche!$C$5,0,IF(B378+Benutzeroberfläche!$C$8-1&lt;=Benutzeroberfläche!$C$5,IF(INT($A378/Benutzeroberfläche!$C$10)=$A378/Benutzeroberfläche!$C$10,C377+Benutzeroberfläche!$C$9,C377),""))</f>
        <v>#VALUE!</v>
      </c>
    </row>
    <row r="379" spans="1:3" x14ac:dyDescent="0.25">
      <c r="A379">
        <v>376</v>
      </c>
      <c r="B379" t="e">
        <f>IF((B378+Benutzeroberfläche!$C$9)&gt;Benutzeroberfläche!$C$5,0,IF(A379+Benutzeroberfläche!$C$8-1&lt;=Benutzeroberfläche!$C$5,IF(INT($A379/Benutzeroberfläche!$C$10)=$A379/Benutzeroberfläche!$C$10,B378+Benutzeroberfläche!$C$9,B378),""))</f>
        <v>#VALUE!</v>
      </c>
      <c r="C379" t="e">
        <f>IF((C378+Benutzeroberfläche!$C$9)&gt;Benutzeroberfläche!$C$5,0,IF(B379+Benutzeroberfläche!$C$8-1&lt;=Benutzeroberfläche!$C$5,IF(INT($A379/Benutzeroberfläche!$C$10)=$A379/Benutzeroberfläche!$C$10,C378+Benutzeroberfläche!$C$9,C378),""))</f>
        <v>#VALUE!</v>
      </c>
    </row>
    <row r="380" spans="1:3" x14ac:dyDescent="0.25">
      <c r="A380">
        <v>377</v>
      </c>
      <c r="B380" t="e">
        <f>IF((B379+Benutzeroberfläche!$C$9)&gt;Benutzeroberfläche!$C$5,0,IF(A380+Benutzeroberfläche!$C$8-1&lt;=Benutzeroberfläche!$C$5,IF(INT($A380/Benutzeroberfläche!$C$10)=$A380/Benutzeroberfläche!$C$10,B379+Benutzeroberfläche!$C$9,B379),""))</f>
        <v>#VALUE!</v>
      </c>
      <c r="C380" t="e">
        <f>IF((C379+Benutzeroberfläche!$C$9)&gt;Benutzeroberfläche!$C$5,0,IF(B380+Benutzeroberfläche!$C$8-1&lt;=Benutzeroberfläche!$C$5,IF(INT($A380/Benutzeroberfläche!$C$10)=$A380/Benutzeroberfläche!$C$10,C379+Benutzeroberfläche!$C$9,C379),""))</f>
        <v>#VALUE!</v>
      </c>
    </row>
    <row r="381" spans="1:3" x14ac:dyDescent="0.25">
      <c r="A381">
        <v>378</v>
      </c>
      <c r="B381" t="e">
        <f>IF((B380+Benutzeroberfläche!$C$9)&gt;Benutzeroberfläche!$C$5,0,IF(A381+Benutzeroberfläche!$C$8-1&lt;=Benutzeroberfläche!$C$5,IF(INT($A381/Benutzeroberfläche!$C$10)=$A381/Benutzeroberfläche!$C$10,B380+Benutzeroberfläche!$C$9,B380),""))</f>
        <v>#VALUE!</v>
      </c>
      <c r="C381" t="e">
        <f>IF((C380+Benutzeroberfläche!$C$9)&gt;Benutzeroberfläche!$C$5,0,IF(B381+Benutzeroberfläche!$C$8-1&lt;=Benutzeroberfläche!$C$5,IF(INT($A381/Benutzeroberfläche!$C$10)=$A381/Benutzeroberfläche!$C$10,C380+Benutzeroberfläche!$C$9,C380),""))</f>
        <v>#VALUE!</v>
      </c>
    </row>
    <row r="382" spans="1:3" x14ac:dyDescent="0.25">
      <c r="A382">
        <v>379</v>
      </c>
      <c r="B382" t="e">
        <f>IF((B381+Benutzeroberfläche!$C$9)&gt;Benutzeroberfläche!$C$5,0,IF(A382+Benutzeroberfläche!$C$8-1&lt;=Benutzeroberfläche!$C$5,IF(INT($A382/Benutzeroberfläche!$C$10)=$A382/Benutzeroberfläche!$C$10,B381+Benutzeroberfläche!$C$9,B381),""))</f>
        <v>#VALUE!</v>
      </c>
      <c r="C382" t="e">
        <f>IF((C381+Benutzeroberfläche!$C$9)&gt;Benutzeroberfläche!$C$5,0,IF(B382+Benutzeroberfläche!$C$8-1&lt;=Benutzeroberfläche!$C$5,IF(INT($A382/Benutzeroberfläche!$C$10)=$A382/Benutzeroberfläche!$C$10,C381+Benutzeroberfläche!$C$9,C381),""))</f>
        <v>#VALUE!</v>
      </c>
    </row>
    <row r="383" spans="1:3" x14ac:dyDescent="0.25">
      <c r="A383">
        <v>380</v>
      </c>
      <c r="B383" t="e">
        <f>IF((B382+Benutzeroberfläche!$C$9)&gt;Benutzeroberfläche!$C$5,0,IF(A383+Benutzeroberfläche!$C$8-1&lt;=Benutzeroberfläche!$C$5,IF(INT($A383/Benutzeroberfläche!$C$10)=$A383/Benutzeroberfläche!$C$10,B382+Benutzeroberfläche!$C$9,B382),""))</f>
        <v>#VALUE!</v>
      </c>
      <c r="C383" t="e">
        <f>IF((C382+Benutzeroberfläche!$C$9)&gt;Benutzeroberfläche!$C$5,0,IF(B383+Benutzeroberfläche!$C$8-1&lt;=Benutzeroberfläche!$C$5,IF(INT($A383/Benutzeroberfläche!$C$10)=$A383/Benutzeroberfläche!$C$10,C382+Benutzeroberfläche!$C$9,C382),""))</f>
        <v>#VALUE!</v>
      </c>
    </row>
    <row r="384" spans="1:3" x14ac:dyDescent="0.25">
      <c r="A384">
        <v>381</v>
      </c>
      <c r="B384" t="e">
        <f>IF((B383+Benutzeroberfläche!$C$9)&gt;Benutzeroberfläche!$C$5,0,IF(A384+Benutzeroberfläche!$C$8-1&lt;=Benutzeroberfläche!$C$5,IF(INT($A384/Benutzeroberfläche!$C$10)=$A384/Benutzeroberfläche!$C$10,B383+Benutzeroberfläche!$C$9,B383),""))</f>
        <v>#VALUE!</v>
      </c>
      <c r="C384" t="e">
        <f>IF((C383+Benutzeroberfläche!$C$9)&gt;Benutzeroberfläche!$C$5,0,IF(B384+Benutzeroberfläche!$C$8-1&lt;=Benutzeroberfläche!$C$5,IF(INT($A384/Benutzeroberfläche!$C$10)=$A384/Benutzeroberfläche!$C$10,C383+Benutzeroberfläche!$C$9,C383),""))</f>
        <v>#VALUE!</v>
      </c>
    </row>
    <row r="385" spans="1:3" x14ac:dyDescent="0.25">
      <c r="A385">
        <v>382</v>
      </c>
      <c r="B385" t="e">
        <f>IF((B384+Benutzeroberfläche!$C$9)&gt;Benutzeroberfläche!$C$5,0,IF(A385+Benutzeroberfläche!$C$8-1&lt;=Benutzeroberfläche!$C$5,IF(INT($A385/Benutzeroberfläche!$C$10)=$A385/Benutzeroberfläche!$C$10,B384+Benutzeroberfläche!$C$9,B384),""))</f>
        <v>#VALUE!</v>
      </c>
      <c r="C385" t="e">
        <f>IF((C384+Benutzeroberfläche!$C$9)&gt;Benutzeroberfläche!$C$5,0,IF(B385+Benutzeroberfläche!$C$8-1&lt;=Benutzeroberfläche!$C$5,IF(INT($A385/Benutzeroberfläche!$C$10)=$A385/Benutzeroberfläche!$C$10,C384+Benutzeroberfläche!$C$9,C384),""))</f>
        <v>#VALUE!</v>
      </c>
    </row>
    <row r="386" spans="1:3" x14ac:dyDescent="0.25">
      <c r="A386">
        <v>383</v>
      </c>
      <c r="B386" t="e">
        <f>IF((B385+Benutzeroberfläche!$C$9)&gt;Benutzeroberfläche!$C$5,0,IF(A386+Benutzeroberfläche!$C$8-1&lt;=Benutzeroberfläche!$C$5,IF(INT($A386/Benutzeroberfläche!$C$10)=$A386/Benutzeroberfläche!$C$10,B385+Benutzeroberfläche!$C$9,B385),""))</f>
        <v>#VALUE!</v>
      </c>
      <c r="C386" t="e">
        <f>IF((C385+Benutzeroberfläche!$C$9)&gt;Benutzeroberfläche!$C$5,0,IF(B386+Benutzeroberfläche!$C$8-1&lt;=Benutzeroberfläche!$C$5,IF(INT($A386/Benutzeroberfläche!$C$10)=$A386/Benutzeroberfläche!$C$10,C385+Benutzeroberfläche!$C$9,C385),""))</f>
        <v>#VALUE!</v>
      </c>
    </row>
    <row r="387" spans="1:3" x14ac:dyDescent="0.25">
      <c r="A387">
        <v>384</v>
      </c>
      <c r="B387" t="e">
        <f>IF((B386+Benutzeroberfläche!$C$9)&gt;Benutzeroberfläche!$C$5,0,IF(A387+Benutzeroberfläche!$C$8-1&lt;=Benutzeroberfläche!$C$5,IF(INT($A387/Benutzeroberfläche!$C$10)=$A387/Benutzeroberfläche!$C$10,B386+Benutzeroberfläche!$C$9,B386),""))</f>
        <v>#VALUE!</v>
      </c>
      <c r="C387" t="e">
        <f>IF((C386+Benutzeroberfläche!$C$9)&gt;Benutzeroberfläche!$C$5,0,IF(B387+Benutzeroberfläche!$C$8-1&lt;=Benutzeroberfläche!$C$5,IF(INT($A387/Benutzeroberfläche!$C$10)=$A387/Benutzeroberfläche!$C$10,C386+Benutzeroberfläche!$C$9,C386),""))</f>
        <v>#VALUE!</v>
      </c>
    </row>
    <row r="388" spans="1:3" x14ac:dyDescent="0.25">
      <c r="A388">
        <v>385</v>
      </c>
      <c r="B388" t="e">
        <f>IF((B387+Benutzeroberfläche!$C$9)&gt;Benutzeroberfläche!$C$5,0,IF(A388+Benutzeroberfläche!$C$8-1&lt;=Benutzeroberfläche!$C$5,IF(INT($A388/Benutzeroberfläche!$C$10)=$A388/Benutzeroberfläche!$C$10,B387+Benutzeroberfläche!$C$9,B387),""))</f>
        <v>#VALUE!</v>
      </c>
      <c r="C388" t="e">
        <f>IF((C387+Benutzeroberfläche!$C$9)&gt;Benutzeroberfläche!$C$5,0,IF(B388+Benutzeroberfläche!$C$8-1&lt;=Benutzeroberfläche!$C$5,IF(INT($A388/Benutzeroberfläche!$C$10)=$A388/Benutzeroberfläche!$C$10,C387+Benutzeroberfläche!$C$9,C387),""))</f>
        <v>#VALUE!</v>
      </c>
    </row>
    <row r="389" spans="1:3" x14ac:dyDescent="0.25">
      <c r="A389">
        <v>386</v>
      </c>
      <c r="B389" t="e">
        <f>IF((B388+Benutzeroberfläche!$C$9)&gt;Benutzeroberfläche!$C$5,0,IF(A389+Benutzeroberfläche!$C$8-1&lt;=Benutzeroberfläche!$C$5,IF(INT($A389/Benutzeroberfläche!$C$10)=$A389/Benutzeroberfläche!$C$10,B388+Benutzeroberfläche!$C$9,B388),""))</f>
        <v>#VALUE!</v>
      </c>
      <c r="C389" t="e">
        <f>IF((C388+Benutzeroberfläche!$C$9)&gt;Benutzeroberfläche!$C$5,0,IF(B389+Benutzeroberfläche!$C$8-1&lt;=Benutzeroberfläche!$C$5,IF(INT($A389/Benutzeroberfläche!$C$10)=$A389/Benutzeroberfläche!$C$10,C388+Benutzeroberfläche!$C$9,C388),""))</f>
        <v>#VALUE!</v>
      </c>
    </row>
    <row r="390" spans="1:3" x14ac:dyDescent="0.25">
      <c r="A390">
        <v>387</v>
      </c>
      <c r="B390" t="e">
        <f>IF((B389+Benutzeroberfläche!$C$9)&gt;Benutzeroberfläche!$C$5,0,IF(A390+Benutzeroberfläche!$C$8-1&lt;=Benutzeroberfläche!$C$5,IF(INT($A390/Benutzeroberfläche!$C$10)=$A390/Benutzeroberfläche!$C$10,B389+Benutzeroberfläche!$C$9,B389),""))</f>
        <v>#VALUE!</v>
      </c>
      <c r="C390" t="e">
        <f>IF((C389+Benutzeroberfläche!$C$9)&gt;Benutzeroberfläche!$C$5,0,IF(B390+Benutzeroberfläche!$C$8-1&lt;=Benutzeroberfläche!$C$5,IF(INT($A390/Benutzeroberfläche!$C$10)=$A390/Benutzeroberfläche!$C$10,C389+Benutzeroberfläche!$C$9,C389),""))</f>
        <v>#VALUE!</v>
      </c>
    </row>
    <row r="391" spans="1:3" x14ac:dyDescent="0.25">
      <c r="A391">
        <v>388</v>
      </c>
      <c r="B391" t="e">
        <f>IF((B390+Benutzeroberfläche!$C$9)&gt;Benutzeroberfläche!$C$5,0,IF(A391+Benutzeroberfläche!$C$8-1&lt;=Benutzeroberfläche!$C$5,IF(INT($A391/Benutzeroberfläche!$C$10)=$A391/Benutzeroberfläche!$C$10,B390+Benutzeroberfläche!$C$9,B390),""))</f>
        <v>#VALUE!</v>
      </c>
      <c r="C391" t="e">
        <f>IF((C390+Benutzeroberfläche!$C$9)&gt;Benutzeroberfläche!$C$5,0,IF(B391+Benutzeroberfläche!$C$8-1&lt;=Benutzeroberfläche!$C$5,IF(INT($A391/Benutzeroberfläche!$C$10)=$A391/Benutzeroberfläche!$C$10,C390+Benutzeroberfläche!$C$9,C390),""))</f>
        <v>#VALUE!</v>
      </c>
    </row>
    <row r="392" spans="1:3" x14ac:dyDescent="0.25">
      <c r="A392">
        <v>389</v>
      </c>
      <c r="B392" t="e">
        <f>IF((B391+Benutzeroberfläche!$C$9)&gt;Benutzeroberfläche!$C$5,0,IF(A392+Benutzeroberfläche!$C$8-1&lt;=Benutzeroberfläche!$C$5,IF(INT($A392/Benutzeroberfläche!$C$10)=$A392/Benutzeroberfläche!$C$10,B391+Benutzeroberfläche!$C$9,B391),""))</f>
        <v>#VALUE!</v>
      </c>
      <c r="C392" t="e">
        <f>IF((C391+Benutzeroberfläche!$C$9)&gt;Benutzeroberfläche!$C$5,0,IF(B392+Benutzeroberfläche!$C$8-1&lt;=Benutzeroberfläche!$C$5,IF(INT($A392/Benutzeroberfläche!$C$10)=$A392/Benutzeroberfläche!$C$10,C391+Benutzeroberfläche!$C$9,C391),""))</f>
        <v>#VALUE!</v>
      </c>
    </row>
    <row r="393" spans="1:3" x14ac:dyDescent="0.25">
      <c r="A393">
        <v>390</v>
      </c>
      <c r="B393" t="e">
        <f>IF((B392+Benutzeroberfläche!$C$9)&gt;Benutzeroberfläche!$C$5,0,IF(A393+Benutzeroberfläche!$C$8-1&lt;=Benutzeroberfläche!$C$5,IF(INT($A393/Benutzeroberfläche!$C$10)=$A393/Benutzeroberfläche!$C$10,B392+Benutzeroberfläche!$C$9,B392),""))</f>
        <v>#VALUE!</v>
      </c>
      <c r="C393" t="e">
        <f>IF((C392+Benutzeroberfläche!$C$9)&gt;Benutzeroberfläche!$C$5,0,IF(B393+Benutzeroberfläche!$C$8-1&lt;=Benutzeroberfläche!$C$5,IF(INT($A393/Benutzeroberfläche!$C$10)=$A393/Benutzeroberfläche!$C$10,C392+Benutzeroberfläche!$C$9,C392),""))</f>
        <v>#VALUE!</v>
      </c>
    </row>
    <row r="394" spans="1:3" x14ac:dyDescent="0.25">
      <c r="A394">
        <v>391</v>
      </c>
      <c r="B394" t="e">
        <f>IF((B393+Benutzeroberfläche!$C$9)&gt;Benutzeroberfläche!$C$5,0,IF(A394+Benutzeroberfläche!$C$8-1&lt;=Benutzeroberfläche!$C$5,IF(INT($A394/Benutzeroberfläche!$C$10)=$A394/Benutzeroberfläche!$C$10,B393+Benutzeroberfläche!$C$9,B393),""))</f>
        <v>#VALUE!</v>
      </c>
      <c r="C394" t="e">
        <f>IF((C393+Benutzeroberfläche!$C$9)&gt;Benutzeroberfläche!$C$5,0,IF(B394+Benutzeroberfläche!$C$8-1&lt;=Benutzeroberfläche!$C$5,IF(INT($A394/Benutzeroberfläche!$C$10)=$A394/Benutzeroberfläche!$C$10,C393+Benutzeroberfläche!$C$9,C393),""))</f>
        <v>#VALUE!</v>
      </c>
    </row>
    <row r="395" spans="1:3" x14ac:dyDescent="0.25">
      <c r="A395">
        <v>392</v>
      </c>
      <c r="B395" t="e">
        <f>IF((B394+Benutzeroberfläche!$C$9)&gt;Benutzeroberfläche!$C$5,0,IF(A395+Benutzeroberfläche!$C$8-1&lt;=Benutzeroberfläche!$C$5,IF(INT($A395/Benutzeroberfläche!$C$10)=$A395/Benutzeroberfläche!$C$10,B394+Benutzeroberfläche!$C$9,B394),""))</f>
        <v>#VALUE!</v>
      </c>
      <c r="C395" t="e">
        <f>IF((C394+Benutzeroberfläche!$C$9)&gt;Benutzeroberfläche!$C$5,0,IF(B395+Benutzeroberfläche!$C$8-1&lt;=Benutzeroberfläche!$C$5,IF(INT($A395/Benutzeroberfläche!$C$10)=$A395/Benutzeroberfläche!$C$10,C394+Benutzeroberfläche!$C$9,C394),""))</f>
        <v>#VALUE!</v>
      </c>
    </row>
    <row r="396" spans="1:3" x14ac:dyDescent="0.25">
      <c r="A396">
        <v>393</v>
      </c>
      <c r="B396" t="e">
        <f>IF((B395+Benutzeroberfläche!$C$9)&gt;Benutzeroberfläche!$C$5,0,IF(A396+Benutzeroberfläche!$C$8-1&lt;=Benutzeroberfläche!$C$5,IF(INT($A396/Benutzeroberfläche!$C$10)=$A396/Benutzeroberfläche!$C$10,B395+Benutzeroberfläche!$C$9,B395),""))</f>
        <v>#VALUE!</v>
      </c>
      <c r="C396" t="e">
        <f>IF((C395+Benutzeroberfläche!$C$9)&gt;Benutzeroberfläche!$C$5,0,IF(B396+Benutzeroberfläche!$C$8-1&lt;=Benutzeroberfläche!$C$5,IF(INT($A396/Benutzeroberfläche!$C$10)=$A396/Benutzeroberfläche!$C$10,C395+Benutzeroberfläche!$C$9,C395),""))</f>
        <v>#VALUE!</v>
      </c>
    </row>
    <row r="397" spans="1:3" x14ac:dyDescent="0.25">
      <c r="A397">
        <v>394</v>
      </c>
      <c r="B397" t="e">
        <f>IF((B396+Benutzeroberfläche!$C$9)&gt;Benutzeroberfläche!$C$5,0,IF(A397+Benutzeroberfläche!$C$8-1&lt;=Benutzeroberfläche!$C$5,IF(INT($A397/Benutzeroberfläche!$C$10)=$A397/Benutzeroberfläche!$C$10,B396+Benutzeroberfläche!$C$9,B396),""))</f>
        <v>#VALUE!</v>
      </c>
      <c r="C397" t="e">
        <f>IF((C396+Benutzeroberfläche!$C$9)&gt;Benutzeroberfläche!$C$5,0,IF(B397+Benutzeroberfläche!$C$8-1&lt;=Benutzeroberfläche!$C$5,IF(INT($A397/Benutzeroberfläche!$C$10)=$A397/Benutzeroberfläche!$C$10,C396+Benutzeroberfläche!$C$9,C396),""))</f>
        <v>#VALUE!</v>
      </c>
    </row>
    <row r="398" spans="1:3" x14ac:dyDescent="0.25">
      <c r="A398">
        <v>395</v>
      </c>
      <c r="B398" t="e">
        <f>IF((B397+Benutzeroberfläche!$C$9)&gt;Benutzeroberfläche!$C$5,0,IF(A398+Benutzeroberfläche!$C$8-1&lt;=Benutzeroberfläche!$C$5,IF(INT($A398/Benutzeroberfläche!$C$10)=$A398/Benutzeroberfläche!$C$10,B397+Benutzeroberfläche!$C$9,B397),""))</f>
        <v>#VALUE!</v>
      </c>
      <c r="C398" t="e">
        <f>IF((C397+Benutzeroberfläche!$C$9)&gt;Benutzeroberfläche!$C$5,0,IF(B398+Benutzeroberfläche!$C$8-1&lt;=Benutzeroberfläche!$C$5,IF(INT($A398/Benutzeroberfläche!$C$10)=$A398/Benutzeroberfläche!$C$10,C397+Benutzeroberfläche!$C$9,C397),""))</f>
        <v>#VALUE!</v>
      </c>
    </row>
    <row r="399" spans="1:3" x14ac:dyDescent="0.25">
      <c r="A399">
        <v>396</v>
      </c>
      <c r="B399" t="e">
        <f>IF((B398+Benutzeroberfläche!$C$9)&gt;Benutzeroberfläche!$C$5,0,IF(A399+Benutzeroberfläche!$C$8-1&lt;=Benutzeroberfläche!$C$5,IF(INT($A399/Benutzeroberfläche!$C$10)=$A399/Benutzeroberfläche!$C$10,B398+Benutzeroberfläche!$C$9,B398),""))</f>
        <v>#VALUE!</v>
      </c>
      <c r="C399" t="e">
        <f>IF((C398+Benutzeroberfläche!$C$9)&gt;Benutzeroberfläche!$C$5,0,IF(B399+Benutzeroberfläche!$C$8-1&lt;=Benutzeroberfläche!$C$5,IF(INT($A399/Benutzeroberfläche!$C$10)=$A399/Benutzeroberfläche!$C$10,C398+Benutzeroberfläche!$C$9,C398),""))</f>
        <v>#VALUE!</v>
      </c>
    </row>
    <row r="400" spans="1:3" x14ac:dyDescent="0.25">
      <c r="A400">
        <v>397</v>
      </c>
      <c r="B400" t="e">
        <f>IF((B399+Benutzeroberfläche!$C$9)&gt;Benutzeroberfläche!$C$5,0,IF(A400+Benutzeroberfläche!$C$8-1&lt;=Benutzeroberfläche!$C$5,IF(INT($A400/Benutzeroberfläche!$C$10)=$A400/Benutzeroberfläche!$C$10,B399+Benutzeroberfläche!$C$9,B399),""))</f>
        <v>#VALUE!</v>
      </c>
      <c r="C400" t="e">
        <f>IF((C399+Benutzeroberfläche!$C$9)&gt;Benutzeroberfläche!$C$5,0,IF(B400+Benutzeroberfläche!$C$8-1&lt;=Benutzeroberfläche!$C$5,IF(INT($A400/Benutzeroberfläche!$C$10)=$A400/Benutzeroberfläche!$C$10,C399+Benutzeroberfläche!$C$9,C399),""))</f>
        <v>#VALUE!</v>
      </c>
    </row>
    <row r="401" spans="1:3" x14ac:dyDescent="0.25">
      <c r="A401">
        <v>398</v>
      </c>
      <c r="B401" t="e">
        <f>IF((B400+Benutzeroberfläche!$C$9)&gt;Benutzeroberfläche!$C$5,0,IF(A401+Benutzeroberfläche!$C$8-1&lt;=Benutzeroberfläche!$C$5,IF(INT($A401/Benutzeroberfläche!$C$10)=$A401/Benutzeroberfläche!$C$10,B400+Benutzeroberfläche!$C$9,B400),""))</f>
        <v>#VALUE!</v>
      </c>
      <c r="C401" t="e">
        <f>IF((C400+Benutzeroberfläche!$C$9)&gt;Benutzeroberfläche!$C$5,0,IF(B401+Benutzeroberfläche!$C$8-1&lt;=Benutzeroberfläche!$C$5,IF(INT($A401/Benutzeroberfläche!$C$10)=$A401/Benutzeroberfläche!$C$10,C400+Benutzeroberfläche!$C$9,C400),""))</f>
        <v>#VALUE!</v>
      </c>
    </row>
    <row r="402" spans="1:3" x14ac:dyDescent="0.25">
      <c r="A402">
        <v>399</v>
      </c>
      <c r="B402" t="e">
        <f>IF((B401+Benutzeroberfläche!$C$9)&gt;Benutzeroberfläche!$C$5,0,IF(A402+Benutzeroberfläche!$C$8-1&lt;=Benutzeroberfläche!$C$5,IF(INT($A402/Benutzeroberfläche!$C$10)=$A402/Benutzeroberfläche!$C$10,B401+Benutzeroberfläche!$C$9,B401),""))</f>
        <v>#VALUE!</v>
      </c>
      <c r="C402" t="e">
        <f>IF((C401+Benutzeroberfläche!$C$9)&gt;Benutzeroberfläche!$C$5,0,IF(B402+Benutzeroberfläche!$C$8-1&lt;=Benutzeroberfläche!$C$5,IF(INT($A402/Benutzeroberfläche!$C$10)=$A402/Benutzeroberfläche!$C$10,C401+Benutzeroberfläche!$C$9,C401),""))</f>
        <v>#VALUE!</v>
      </c>
    </row>
    <row r="403" spans="1:3" x14ac:dyDescent="0.25">
      <c r="A403">
        <v>400</v>
      </c>
      <c r="B403" t="e">
        <f>IF((B402+Benutzeroberfläche!$C$9)&gt;Benutzeroberfläche!$C$5,0,IF(A403+Benutzeroberfläche!$C$8-1&lt;=Benutzeroberfläche!$C$5,IF(INT($A403/Benutzeroberfläche!$C$10)=$A403/Benutzeroberfläche!$C$10,B402+Benutzeroberfläche!$C$9,B402),""))</f>
        <v>#VALUE!</v>
      </c>
      <c r="C403" t="e">
        <f>IF((C402+Benutzeroberfläche!$C$9)&gt;Benutzeroberfläche!$C$5,0,IF(B403+Benutzeroberfläche!$C$8-1&lt;=Benutzeroberfläche!$C$5,IF(INT($A403/Benutzeroberfläche!$C$10)=$A403/Benutzeroberfläche!$C$10,C402+Benutzeroberfläche!$C$9,C402),""))</f>
        <v>#VALUE!</v>
      </c>
    </row>
    <row r="404" spans="1:3" x14ac:dyDescent="0.25">
      <c r="A404">
        <v>401</v>
      </c>
      <c r="B404" t="e">
        <f>IF((B403+Benutzeroberfläche!$C$9)&gt;Benutzeroberfläche!$C$5,0,IF(A404+Benutzeroberfläche!$C$8-1&lt;=Benutzeroberfläche!$C$5,IF(INT($A404/Benutzeroberfläche!$C$10)=$A404/Benutzeroberfläche!$C$10,B403+Benutzeroberfläche!$C$9,B403),""))</f>
        <v>#VALUE!</v>
      </c>
      <c r="C404" t="e">
        <f>IF((C403+Benutzeroberfläche!$C$9)&gt;Benutzeroberfläche!$C$5,0,IF(B404+Benutzeroberfläche!$C$8-1&lt;=Benutzeroberfläche!$C$5,IF(INT($A404/Benutzeroberfläche!$C$10)=$A404/Benutzeroberfläche!$C$10,C403+Benutzeroberfläche!$C$9,C403),""))</f>
        <v>#VALUE!</v>
      </c>
    </row>
    <row r="405" spans="1:3" x14ac:dyDescent="0.25">
      <c r="A405">
        <v>402</v>
      </c>
      <c r="B405" t="e">
        <f>IF((B404+Benutzeroberfläche!$C$9)&gt;Benutzeroberfläche!$C$5,0,IF(A405+Benutzeroberfläche!$C$8-1&lt;=Benutzeroberfläche!$C$5,IF(INT($A405/Benutzeroberfläche!$C$10)=$A405/Benutzeroberfläche!$C$10,B404+Benutzeroberfläche!$C$9,B404),""))</f>
        <v>#VALUE!</v>
      </c>
      <c r="C405" t="e">
        <f>IF((C404+Benutzeroberfläche!$C$9)&gt;Benutzeroberfläche!$C$5,0,IF(B405+Benutzeroberfläche!$C$8-1&lt;=Benutzeroberfläche!$C$5,IF(INT($A405/Benutzeroberfläche!$C$10)=$A405/Benutzeroberfläche!$C$10,C404+Benutzeroberfläche!$C$9,C404),""))</f>
        <v>#VALUE!</v>
      </c>
    </row>
    <row r="406" spans="1:3" x14ac:dyDescent="0.25">
      <c r="A406">
        <v>403</v>
      </c>
      <c r="B406" t="e">
        <f>IF((B405+Benutzeroberfläche!$C$9)&gt;Benutzeroberfläche!$C$5,0,IF(A406+Benutzeroberfläche!$C$8-1&lt;=Benutzeroberfläche!$C$5,IF(INT($A406/Benutzeroberfläche!$C$10)=$A406/Benutzeroberfläche!$C$10,B405+Benutzeroberfläche!$C$9,B405),""))</f>
        <v>#VALUE!</v>
      </c>
      <c r="C406" t="e">
        <f>IF((C405+Benutzeroberfläche!$C$9)&gt;Benutzeroberfläche!$C$5,0,IF(B406+Benutzeroberfläche!$C$8-1&lt;=Benutzeroberfläche!$C$5,IF(INT($A406/Benutzeroberfläche!$C$10)=$A406/Benutzeroberfläche!$C$10,C405+Benutzeroberfläche!$C$9,C405),""))</f>
        <v>#VALUE!</v>
      </c>
    </row>
    <row r="407" spans="1:3" x14ac:dyDescent="0.25">
      <c r="A407">
        <v>404</v>
      </c>
      <c r="B407" t="e">
        <f>IF((B406+Benutzeroberfläche!$C$9)&gt;Benutzeroberfläche!$C$5,0,IF(A407+Benutzeroberfläche!$C$8-1&lt;=Benutzeroberfläche!$C$5,IF(INT($A407/Benutzeroberfläche!$C$10)=$A407/Benutzeroberfläche!$C$10,B406+Benutzeroberfläche!$C$9,B406),""))</f>
        <v>#VALUE!</v>
      </c>
      <c r="C407" t="e">
        <f>IF((C406+Benutzeroberfläche!$C$9)&gt;Benutzeroberfläche!$C$5,0,IF(B407+Benutzeroberfläche!$C$8-1&lt;=Benutzeroberfläche!$C$5,IF(INT($A407/Benutzeroberfläche!$C$10)=$A407/Benutzeroberfläche!$C$10,C406+Benutzeroberfläche!$C$9,C406),""))</f>
        <v>#VALUE!</v>
      </c>
    </row>
    <row r="408" spans="1:3" x14ac:dyDescent="0.25">
      <c r="A408">
        <v>405</v>
      </c>
      <c r="B408" t="e">
        <f>IF((B407+Benutzeroberfläche!$C$9)&gt;Benutzeroberfläche!$C$5,0,IF(A408+Benutzeroberfläche!$C$8-1&lt;=Benutzeroberfläche!$C$5,IF(INT($A408/Benutzeroberfläche!$C$10)=$A408/Benutzeroberfläche!$C$10,B407+Benutzeroberfläche!$C$9,B407),""))</f>
        <v>#VALUE!</v>
      </c>
      <c r="C408" t="e">
        <f>IF((C407+Benutzeroberfläche!$C$9)&gt;Benutzeroberfläche!$C$5,0,IF(B408+Benutzeroberfläche!$C$8-1&lt;=Benutzeroberfläche!$C$5,IF(INT($A408/Benutzeroberfläche!$C$10)=$A408/Benutzeroberfläche!$C$10,C407+Benutzeroberfläche!$C$9,C407),""))</f>
        <v>#VALUE!</v>
      </c>
    </row>
    <row r="409" spans="1:3" x14ac:dyDescent="0.25">
      <c r="A409">
        <v>406</v>
      </c>
      <c r="B409" t="e">
        <f>IF((B408+Benutzeroberfläche!$C$9)&gt;Benutzeroberfläche!$C$5,0,IF(A409+Benutzeroberfläche!$C$8-1&lt;=Benutzeroberfläche!$C$5,IF(INT($A409/Benutzeroberfläche!$C$10)=$A409/Benutzeroberfläche!$C$10,B408+Benutzeroberfläche!$C$9,B408),""))</f>
        <v>#VALUE!</v>
      </c>
      <c r="C409" t="e">
        <f>IF((C408+Benutzeroberfläche!$C$9)&gt;Benutzeroberfläche!$C$5,0,IF(B409+Benutzeroberfläche!$C$8-1&lt;=Benutzeroberfläche!$C$5,IF(INT($A409/Benutzeroberfläche!$C$10)=$A409/Benutzeroberfläche!$C$10,C408+Benutzeroberfläche!$C$9,C408),""))</f>
        <v>#VALUE!</v>
      </c>
    </row>
    <row r="410" spans="1:3" x14ac:dyDescent="0.25">
      <c r="A410">
        <v>407</v>
      </c>
      <c r="B410" t="e">
        <f>IF((B409+Benutzeroberfläche!$C$9)&gt;Benutzeroberfläche!$C$5,0,IF(A410+Benutzeroberfläche!$C$8-1&lt;=Benutzeroberfläche!$C$5,IF(INT($A410/Benutzeroberfläche!$C$10)=$A410/Benutzeroberfläche!$C$10,B409+Benutzeroberfläche!$C$9,B409),""))</f>
        <v>#VALUE!</v>
      </c>
      <c r="C410" t="e">
        <f>IF((C409+Benutzeroberfläche!$C$9)&gt;Benutzeroberfläche!$C$5,0,IF(B410+Benutzeroberfläche!$C$8-1&lt;=Benutzeroberfläche!$C$5,IF(INT($A410/Benutzeroberfläche!$C$10)=$A410/Benutzeroberfläche!$C$10,C409+Benutzeroberfläche!$C$9,C409),""))</f>
        <v>#VALUE!</v>
      </c>
    </row>
    <row r="411" spans="1:3" x14ac:dyDescent="0.25">
      <c r="A411">
        <v>408</v>
      </c>
      <c r="B411" t="e">
        <f>IF((B410+Benutzeroberfläche!$C$9)&gt;Benutzeroberfläche!$C$5,0,IF(A411+Benutzeroberfläche!$C$8-1&lt;=Benutzeroberfläche!$C$5,IF(INT($A411/Benutzeroberfläche!$C$10)=$A411/Benutzeroberfläche!$C$10,B410+Benutzeroberfläche!$C$9,B410),""))</f>
        <v>#VALUE!</v>
      </c>
      <c r="C411" t="e">
        <f>IF((C410+Benutzeroberfläche!$C$9)&gt;Benutzeroberfläche!$C$5,0,IF(B411+Benutzeroberfläche!$C$8-1&lt;=Benutzeroberfläche!$C$5,IF(INT($A411/Benutzeroberfläche!$C$10)=$A411/Benutzeroberfläche!$C$10,C410+Benutzeroberfläche!$C$9,C410),""))</f>
        <v>#VALUE!</v>
      </c>
    </row>
    <row r="412" spans="1:3" x14ac:dyDescent="0.25">
      <c r="A412">
        <v>409</v>
      </c>
      <c r="B412" t="e">
        <f>IF((B411+Benutzeroberfläche!$C$9)&gt;Benutzeroberfläche!$C$5,0,IF(A412+Benutzeroberfläche!$C$8-1&lt;=Benutzeroberfläche!$C$5,IF(INT($A412/Benutzeroberfläche!$C$10)=$A412/Benutzeroberfläche!$C$10,B411+Benutzeroberfläche!$C$9,B411),""))</f>
        <v>#VALUE!</v>
      </c>
      <c r="C412" t="e">
        <f>IF((C411+Benutzeroberfläche!$C$9)&gt;Benutzeroberfläche!$C$5,0,IF(B412+Benutzeroberfläche!$C$8-1&lt;=Benutzeroberfläche!$C$5,IF(INT($A412/Benutzeroberfläche!$C$10)=$A412/Benutzeroberfläche!$C$10,C411+Benutzeroberfläche!$C$9,C411),""))</f>
        <v>#VALUE!</v>
      </c>
    </row>
    <row r="413" spans="1:3" x14ac:dyDescent="0.25">
      <c r="A413">
        <v>410</v>
      </c>
      <c r="B413" t="e">
        <f>IF((B412+Benutzeroberfläche!$C$9)&gt;Benutzeroberfläche!$C$5,0,IF(A413+Benutzeroberfläche!$C$8-1&lt;=Benutzeroberfläche!$C$5,IF(INT($A413/Benutzeroberfläche!$C$10)=$A413/Benutzeroberfläche!$C$10,B412+Benutzeroberfläche!$C$9,B412),""))</f>
        <v>#VALUE!</v>
      </c>
      <c r="C413" t="e">
        <f>IF((C412+Benutzeroberfläche!$C$9)&gt;Benutzeroberfläche!$C$5,0,IF(B413+Benutzeroberfläche!$C$8-1&lt;=Benutzeroberfläche!$C$5,IF(INT($A413/Benutzeroberfläche!$C$10)=$A413/Benutzeroberfläche!$C$10,C412+Benutzeroberfläche!$C$9,C412),""))</f>
        <v>#VALUE!</v>
      </c>
    </row>
    <row r="414" spans="1:3" x14ac:dyDescent="0.25">
      <c r="A414">
        <v>411</v>
      </c>
      <c r="B414" t="e">
        <f>IF((B413+Benutzeroberfläche!$C$9)&gt;Benutzeroberfläche!$C$5,0,IF(A414+Benutzeroberfläche!$C$8-1&lt;=Benutzeroberfläche!$C$5,IF(INT($A414/Benutzeroberfläche!$C$10)=$A414/Benutzeroberfläche!$C$10,B413+Benutzeroberfläche!$C$9,B413),""))</f>
        <v>#VALUE!</v>
      </c>
      <c r="C414" t="e">
        <f>IF((C413+Benutzeroberfläche!$C$9)&gt;Benutzeroberfläche!$C$5,0,IF(B414+Benutzeroberfläche!$C$8-1&lt;=Benutzeroberfläche!$C$5,IF(INT($A414/Benutzeroberfläche!$C$10)=$A414/Benutzeroberfläche!$C$10,C413+Benutzeroberfläche!$C$9,C413),""))</f>
        <v>#VALUE!</v>
      </c>
    </row>
    <row r="415" spans="1:3" x14ac:dyDescent="0.25">
      <c r="A415">
        <v>412</v>
      </c>
      <c r="B415" t="e">
        <f>IF((B414+Benutzeroberfläche!$C$9)&gt;Benutzeroberfläche!$C$5,0,IF(A415+Benutzeroberfläche!$C$8-1&lt;=Benutzeroberfläche!$C$5,IF(INT($A415/Benutzeroberfläche!$C$10)=$A415/Benutzeroberfläche!$C$10,B414+Benutzeroberfläche!$C$9,B414),""))</f>
        <v>#VALUE!</v>
      </c>
      <c r="C415" t="e">
        <f>IF((C414+Benutzeroberfläche!$C$9)&gt;Benutzeroberfläche!$C$5,0,IF(B415+Benutzeroberfläche!$C$8-1&lt;=Benutzeroberfläche!$C$5,IF(INT($A415/Benutzeroberfläche!$C$10)=$A415/Benutzeroberfläche!$C$10,C414+Benutzeroberfläche!$C$9,C414),""))</f>
        <v>#VALUE!</v>
      </c>
    </row>
    <row r="416" spans="1:3" x14ac:dyDescent="0.25">
      <c r="A416">
        <v>413</v>
      </c>
      <c r="B416" t="e">
        <f>IF((B415+Benutzeroberfläche!$C$9)&gt;Benutzeroberfläche!$C$5,0,IF(A416+Benutzeroberfläche!$C$8-1&lt;=Benutzeroberfläche!$C$5,IF(INT($A416/Benutzeroberfläche!$C$10)=$A416/Benutzeroberfläche!$C$10,B415+Benutzeroberfläche!$C$9,B415),""))</f>
        <v>#VALUE!</v>
      </c>
      <c r="C416" t="e">
        <f>IF((C415+Benutzeroberfläche!$C$9)&gt;Benutzeroberfläche!$C$5,0,IF(B416+Benutzeroberfläche!$C$8-1&lt;=Benutzeroberfläche!$C$5,IF(INT($A416/Benutzeroberfläche!$C$10)=$A416/Benutzeroberfläche!$C$10,C415+Benutzeroberfläche!$C$9,C415),""))</f>
        <v>#VALUE!</v>
      </c>
    </row>
    <row r="417" spans="1:3" x14ac:dyDescent="0.25">
      <c r="A417">
        <v>414</v>
      </c>
      <c r="B417" t="e">
        <f>IF((B416+Benutzeroberfläche!$C$9)&gt;Benutzeroberfläche!$C$5,0,IF(A417+Benutzeroberfläche!$C$8-1&lt;=Benutzeroberfläche!$C$5,IF(INT($A417/Benutzeroberfläche!$C$10)=$A417/Benutzeroberfläche!$C$10,B416+Benutzeroberfläche!$C$9,B416),""))</f>
        <v>#VALUE!</v>
      </c>
      <c r="C417" t="e">
        <f>IF((C416+Benutzeroberfläche!$C$9)&gt;Benutzeroberfläche!$C$5,0,IF(B417+Benutzeroberfläche!$C$8-1&lt;=Benutzeroberfläche!$C$5,IF(INT($A417/Benutzeroberfläche!$C$10)=$A417/Benutzeroberfläche!$C$10,C416+Benutzeroberfläche!$C$9,C416),""))</f>
        <v>#VALUE!</v>
      </c>
    </row>
    <row r="418" spans="1:3" x14ac:dyDescent="0.25">
      <c r="A418">
        <v>415</v>
      </c>
      <c r="B418" t="e">
        <f>IF((B417+Benutzeroberfläche!$C$9)&gt;Benutzeroberfläche!$C$5,0,IF(A418+Benutzeroberfläche!$C$8-1&lt;=Benutzeroberfläche!$C$5,IF(INT($A418/Benutzeroberfläche!$C$10)=$A418/Benutzeroberfläche!$C$10,B417+Benutzeroberfläche!$C$9,B417),""))</f>
        <v>#VALUE!</v>
      </c>
      <c r="C418" t="e">
        <f>IF((C417+Benutzeroberfläche!$C$9)&gt;Benutzeroberfläche!$C$5,0,IF(B418+Benutzeroberfläche!$C$8-1&lt;=Benutzeroberfläche!$C$5,IF(INT($A418/Benutzeroberfläche!$C$10)=$A418/Benutzeroberfläche!$C$10,C417+Benutzeroberfläche!$C$9,C417),""))</f>
        <v>#VALUE!</v>
      </c>
    </row>
    <row r="419" spans="1:3" x14ac:dyDescent="0.25">
      <c r="A419">
        <v>416</v>
      </c>
      <c r="B419" t="e">
        <f>IF((B418+Benutzeroberfläche!$C$9)&gt;Benutzeroberfläche!$C$5,0,IF(A419+Benutzeroberfläche!$C$8-1&lt;=Benutzeroberfläche!$C$5,IF(INT($A419/Benutzeroberfläche!$C$10)=$A419/Benutzeroberfläche!$C$10,B418+Benutzeroberfläche!$C$9,B418),""))</f>
        <v>#VALUE!</v>
      </c>
      <c r="C419" t="e">
        <f>IF((C418+Benutzeroberfläche!$C$9)&gt;Benutzeroberfläche!$C$5,0,IF(B419+Benutzeroberfläche!$C$8-1&lt;=Benutzeroberfläche!$C$5,IF(INT($A419/Benutzeroberfläche!$C$10)=$A419/Benutzeroberfläche!$C$10,C418+Benutzeroberfläche!$C$9,C418),""))</f>
        <v>#VALUE!</v>
      </c>
    </row>
    <row r="420" spans="1:3" x14ac:dyDescent="0.25">
      <c r="A420">
        <v>417</v>
      </c>
      <c r="B420" t="e">
        <f>IF((B419+Benutzeroberfläche!$C$9)&gt;Benutzeroberfläche!$C$5,0,IF(A420+Benutzeroberfläche!$C$8-1&lt;=Benutzeroberfläche!$C$5,IF(INT($A420/Benutzeroberfläche!$C$10)=$A420/Benutzeroberfläche!$C$10,B419+Benutzeroberfläche!$C$9,B419),""))</f>
        <v>#VALUE!</v>
      </c>
      <c r="C420" t="e">
        <f>IF((C419+Benutzeroberfläche!$C$9)&gt;Benutzeroberfläche!$C$5,0,IF(B420+Benutzeroberfläche!$C$8-1&lt;=Benutzeroberfläche!$C$5,IF(INT($A420/Benutzeroberfläche!$C$10)=$A420/Benutzeroberfläche!$C$10,C419+Benutzeroberfläche!$C$9,C419),""))</f>
        <v>#VALUE!</v>
      </c>
    </row>
    <row r="421" spans="1:3" x14ac:dyDescent="0.25">
      <c r="A421">
        <v>418</v>
      </c>
      <c r="B421" t="e">
        <f>IF((B420+Benutzeroberfläche!$C$9)&gt;Benutzeroberfläche!$C$5,0,IF(A421+Benutzeroberfläche!$C$8-1&lt;=Benutzeroberfläche!$C$5,IF(INT($A421/Benutzeroberfläche!$C$10)=$A421/Benutzeroberfläche!$C$10,B420+Benutzeroberfläche!$C$9,B420),""))</f>
        <v>#VALUE!</v>
      </c>
      <c r="C421" t="e">
        <f>IF((C420+Benutzeroberfläche!$C$9)&gt;Benutzeroberfläche!$C$5,0,IF(B421+Benutzeroberfläche!$C$8-1&lt;=Benutzeroberfläche!$C$5,IF(INT($A421/Benutzeroberfläche!$C$10)=$A421/Benutzeroberfläche!$C$10,C420+Benutzeroberfläche!$C$9,C420),""))</f>
        <v>#VALUE!</v>
      </c>
    </row>
    <row r="422" spans="1:3" x14ac:dyDescent="0.25">
      <c r="A422">
        <v>419</v>
      </c>
      <c r="B422" t="e">
        <f>IF((B421+Benutzeroberfläche!$C$9)&gt;Benutzeroberfläche!$C$5,0,IF(A422+Benutzeroberfläche!$C$8-1&lt;=Benutzeroberfläche!$C$5,IF(INT($A422/Benutzeroberfläche!$C$10)=$A422/Benutzeroberfläche!$C$10,B421+Benutzeroberfläche!$C$9,B421),""))</f>
        <v>#VALUE!</v>
      </c>
      <c r="C422" t="e">
        <f>IF((C421+Benutzeroberfläche!$C$9)&gt;Benutzeroberfläche!$C$5,0,IF(B422+Benutzeroberfläche!$C$8-1&lt;=Benutzeroberfläche!$C$5,IF(INT($A422/Benutzeroberfläche!$C$10)=$A422/Benutzeroberfläche!$C$10,C421+Benutzeroberfläche!$C$9,C421),""))</f>
        <v>#VALUE!</v>
      </c>
    </row>
    <row r="423" spans="1:3" x14ac:dyDescent="0.25">
      <c r="A423">
        <v>420</v>
      </c>
      <c r="B423" t="e">
        <f>IF((B422+Benutzeroberfläche!$C$9)&gt;Benutzeroberfläche!$C$5,0,IF(A423+Benutzeroberfläche!$C$8-1&lt;=Benutzeroberfläche!$C$5,IF(INT($A423/Benutzeroberfläche!$C$10)=$A423/Benutzeroberfläche!$C$10,B422+Benutzeroberfläche!$C$9,B422),""))</f>
        <v>#VALUE!</v>
      </c>
      <c r="C423" t="e">
        <f>IF((C422+Benutzeroberfläche!$C$9)&gt;Benutzeroberfläche!$C$5,0,IF(B423+Benutzeroberfläche!$C$8-1&lt;=Benutzeroberfläche!$C$5,IF(INT($A423/Benutzeroberfläche!$C$10)=$A423/Benutzeroberfläche!$C$10,C422+Benutzeroberfläche!$C$9,C422),""))</f>
        <v>#VALUE!</v>
      </c>
    </row>
    <row r="424" spans="1:3" x14ac:dyDescent="0.25">
      <c r="A424">
        <v>421</v>
      </c>
      <c r="B424" t="e">
        <f>IF((B423+Benutzeroberfläche!$C$9)&gt;Benutzeroberfläche!$C$5,0,IF(A424+Benutzeroberfläche!$C$8-1&lt;=Benutzeroberfläche!$C$5,IF(INT($A424/Benutzeroberfläche!$C$10)=$A424/Benutzeroberfläche!$C$10,B423+Benutzeroberfläche!$C$9,B423),""))</f>
        <v>#VALUE!</v>
      </c>
      <c r="C424" t="e">
        <f>IF((C423+Benutzeroberfläche!$C$9)&gt;Benutzeroberfläche!$C$5,0,IF(B424+Benutzeroberfläche!$C$8-1&lt;=Benutzeroberfläche!$C$5,IF(INT($A424/Benutzeroberfläche!$C$10)=$A424/Benutzeroberfläche!$C$10,C423+Benutzeroberfläche!$C$9,C423),""))</f>
        <v>#VALUE!</v>
      </c>
    </row>
    <row r="425" spans="1:3" x14ac:dyDescent="0.25">
      <c r="A425">
        <v>422</v>
      </c>
      <c r="B425" t="e">
        <f>IF((B424+Benutzeroberfläche!$C$9)&gt;Benutzeroberfläche!$C$5,0,IF(A425+Benutzeroberfläche!$C$8-1&lt;=Benutzeroberfläche!$C$5,IF(INT($A425/Benutzeroberfläche!$C$10)=$A425/Benutzeroberfläche!$C$10,B424+Benutzeroberfläche!$C$9,B424),""))</f>
        <v>#VALUE!</v>
      </c>
      <c r="C425" t="e">
        <f>IF((C424+Benutzeroberfläche!$C$9)&gt;Benutzeroberfläche!$C$5,0,IF(B425+Benutzeroberfläche!$C$8-1&lt;=Benutzeroberfläche!$C$5,IF(INT($A425/Benutzeroberfläche!$C$10)=$A425/Benutzeroberfläche!$C$10,C424+Benutzeroberfläche!$C$9,C424),""))</f>
        <v>#VALUE!</v>
      </c>
    </row>
    <row r="426" spans="1:3" x14ac:dyDescent="0.25">
      <c r="A426">
        <v>423</v>
      </c>
      <c r="B426" t="e">
        <f>IF((B425+Benutzeroberfläche!$C$9)&gt;Benutzeroberfläche!$C$5,0,IF(A426+Benutzeroberfläche!$C$8-1&lt;=Benutzeroberfläche!$C$5,IF(INT($A426/Benutzeroberfläche!$C$10)=$A426/Benutzeroberfläche!$C$10,B425+Benutzeroberfläche!$C$9,B425),""))</f>
        <v>#VALUE!</v>
      </c>
      <c r="C426" t="e">
        <f>IF((C425+Benutzeroberfläche!$C$9)&gt;Benutzeroberfläche!$C$5,0,IF(B426+Benutzeroberfläche!$C$8-1&lt;=Benutzeroberfläche!$C$5,IF(INT($A426/Benutzeroberfläche!$C$10)=$A426/Benutzeroberfläche!$C$10,C425+Benutzeroberfläche!$C$9,C425),""))</f>
        <v>#VALUE!</v>
      </c>
    </row>
    <row r="427" spans="1:3" x14ac:dyDescent="0.25">
      <c r="A427">
        <v>424</v>
      </c>
      <c r="B427" t="e">
        <f>IF((B426+Benutzeroberfläche!$C$9)&gt;Benutzeroberfläche!$C$5,0,IF(A427+Benutzeroberfläche!$C$8-1&lt;=Benutzeroberfläche!$C$5,IF(INT($A427/Benutzeroberfläche!$C$10)=$A427/Benutzeroberfläche!$C$10,B426+Benutzeroberfläche!$C$9,B426),""))</f>
        <v>#VALUE!</v>
      </c>
      <c r="C427" t="e">
        <f>IF((C426+Benutzeroberfläche!$C$9)&gt;Benutzeroberfläche!$C$5,0,IF(B427+Benutzeroberfläche!$C$8-1&lt;=Benutzeroberfläche!$C$5,IF(INT($A427/Benutzeroberfläche!$C$10)=$A427/Benutzeroberfläche!$C$10,C426+Benutzeroberfläche!$C$9,C426),""))</f>
        <v>#VALUE!</v>
      </c>
    </row>
    <row r="428" spans="1:3" x14ac:dyDescent="0.25">
      <c r="A428">
        <v>425</v>
      </c>
      <c r="B428" t="e">
        <f>IF((B427+Benutzeroberfläche!$C$9)&gt;Benutzeroberfläche!$C$5,0,IF(A428+Benutzeroberfläche!$C$8-1&lt;=Benutzeroberfläche!$C$5,IF(INT($A428/Benutzeroberfläche!$C$10)=$A428/Benutzeroberfläche!$C$10,B427+Benutzeroberfläche!$C$9,B427),""))</f>
        <v>#VALUE!</v>
      </c>
      <c r="C428" t="e">
        <f>IF((C427+Benutzeroberfläche!$C$9)&gt;Benutzeroberfläche!$C$5,0,IF(B428+Benutzeroberfläche!$C$8-1&lt;=Benutzeroberfläche!$C$5,IF(INT($A428/Benutzeroberfläche!$C$10)=$A428/Benutzeroberfläche!$C$10,C427+Benutzeroberfläche!$C$9,C427),""))</f>
        <v>#VALUE!</v>
      </c>
    </row>
    <row r="429" spans="1:3" x14ac:dyDescent="0.25">
      <c r="A429">
        <v>426</v>
      </c>
      <c r="B429" t="e">
        <f>IF((B428+Benutzeroberfläche!$C$9)&gt;Benutzeroberfläche!$C$5,0,IF(A429+Benutzeroberfläche!$C$8-1&lt;=Benutzeroberfläche!$C$5,IF(INT($A429/Benutzeroberfläche!$C$10)=$A429/Benutzeroberfläche!$C$10,B428+Benutzeroberfläche!$C$9,B428),""))</f>
        <v>#VALUE!</v>
      </c>
      <c r="C429" t="e">
        <f>IF((C428+Benutzeroberfläche!$C$9)&gt;Benutzeroberfläche!$C$5,0,IF(B429+Benutzeroberfläche!$C$8-1&lt;=Benutzeroberfläche!$C$5,IF(INT($A429/Benutzeroberfläche!$C$10)=$A429/Benutzeroberfläche!$C$10,C428+Benutzeroberfläche!$C$9,C428),""))</f>
        <v>#VALUE!</v>
      </c>
    </row>
    <row r="430" spans="1:3" x14ac:dyDescent="0.25">
      <c r="A430">
        <v>427</v>
      </c>
      <c r="B430" t="e">
        <f>IF((B429+Benutzeroberfläche!$C$9)&gt;Benutzeroberfläche!$C$5,0,IF(A430+Benutzeroberfläche!$C$8-1&lt;=Benutzeroberfläche!$C$5,IF(INT($A430/Benutzeroberfläche!$C$10)=$A430/Benutzeroberfläche!$C$10,B429+Benutzeroberfläche!$C$9,B429),""))</f>
        <v>#VALUE!</v>
      </c>
      <c r="C430" t="e">
        <f>IF((C429+Benutzeroberfläche!$C$9)&gt;Benutzeroberfläche!$C$5,0,IF(B430+Benutzeroberfläche!$C$8-1&lt;=Benutzeroberfläche!$C$5,IF(INT($A430/Benutzeroberfläche!$C$10)=$A430/Benutzeroberfläche!$C$10,C429+Benutzeroberfläche!$C$9,C429),""))</f>
        <v>#VALUE!</v>
      </c>
    </row>
    <row r="431" spans="1:3" x14ac:dyDescent="0.25">
      <c r="A431">
        <v>428</v>
      </c>
      <c r="B431" t="e">
        <f>IF((B430+Benutzeroberfläche!$C$9)&gt;Benutzeroberfläche!$C$5,0,IF(A431+Benutzeroberfläche!$C$8-1&lt;=Benutzeroberfläche!$C$5,IF(INT($A431/Benutzeroberfläche!$C$10)=$A431/Benutzeroberfläche!$C$10,B430+Benutzeroberfläche!$C$9,B430),""))</f>
        <v>#VALUE!</v>
      </c>
      <c r="C431" t="e">
        <f>IF((C430+Benutzeroberfläche!$C$9)&gt;Benutzeroberfläche!$C$5,0,IF(B431+Benutzeroberfläche!$C$8-1&lt;=Benutzeroberfläche!$C$5,IF(INT($A431/Benutzeroberfläche!$C$10)=$A431/Benutzeroberfläche!$C$10,C430+Benutzeroberfläche!$C$9,C430),""))</f>
        <v>#VALUE!</v>
      </c>
    </row>
    <row r="432" spans="1:3" x14ac:dyDescent="0.25">
      <c r="A432">
        <v>429</v>
      </c>
      <c r="B432" t="e">
        <f>IF((B431+Benutzeroberfläche!$C$9)&gt;Benutzeroberfläche!$C$5,0,IF(A432+Benutzeroberfläche!$C$8-1&lt;=Benutzeroberfläche!$C$5,IF(INT($A432/Benutzeroberfläche!$C$10)=$A432/Benutzeroberfläche!$C$10,B431+Benutzeroberfläche!$C$9,B431),""))</f>
        <v>#VALUE!</v>
      </c>
      <c r="C432" t="e">
        <f>IF((C431+Benutzeroberfläche!$C$9)&gt;Benutzeroberfläche!$C$5,0,IF(B432+Benutzeroberfläche!$C$8-1&lt;=Benutzeroberfläche!$C$5,IF(INT($A432/Benutzeroberfläche!$C$10)=$A432/Benutzeroberfläche!$C$10,C431+Benutzeroberfläche!$C$9,C431),""))</f>
        <v>#VALUE!</v>
      </c>
    </row>
    <row r="433" spans="1:3" x14ac:dyDescent="0.25">
      <c r="A433">
        <v>430</v>
      </c>
      <c r="B433" t="e">
        <f>IF((B432+Benutzeroberfläche!$C$9)&gt;Benutzeroberfläche!$C$5,0,IF(A433+Benutzeroberfläche!$C$8-1&lt;=Benutzeroberfläche!$C$5,IF(INT($A433/Benutzeroberfläche!$C$10)=$A433/Benutzeroberfläche!$C$10,B432+Benutzeroberfläche!$C$9,B432),""))</f>
        <v>#VALUE!</v>
      </c>
      <c r="C433" t="e">
        <f>IF((C432+Benutzeroberfläche!$C$9)&gt;Benutzeroberfläche!$C$5,0,IF(B433+Benutzeroberfläche!$C$8-1&lt;=Benutzeroberfläche!$C$5,IF(INT($A433/Benutzeroberfläche!$C$10)=$A433/Benutzeroberfläche!$C$10,C432+Benutzeroberfläche!$C$9,C432),""))</f>
        <v>#VALUE!</v>
      </c>
    </row>
    <row r="434" spans="1:3" x14ac:dyDescent="0.25">
      <c r="A434">
        <v>431</v>
      </c>
      <c r="B434" t="e">
        <f>IF((B433+Benutzeroberfläche!$C$9)&gt;Benutzeroberfläche!$C$5,0,IF(A434+Benutzeroberfläche!$C$8-1&lt;=Benutzeroberfläche!$C$5,IF(INT($A434/Benutzeroberfläche!$C$10)=$A434/Benutzeroberfläche!$C$10,B433+Benutzeroberfläche!$C$9,B433),""))</f>
        <v>#VALUE!</v>
      </c>
      <c r="C434" t="e">
        <f>IF((C433+Benutzeroberfläche!$C$9)&gt;Benutzeroberfläche!$C$5,0,IF(B434+Benutzeroberfläche!$C$8-1&lt;=Benutzeroberfläche!$C$5,IF(INT($A434/Benutzeroberfläche!$C$10)=$A434/Benutzeroberfläche!$C$10,C433+Benutzeroberfläche!$C$9,C433),""))</f>
        <v>#VALUE!</v>
      </c>
    </row>
    <row r="435" spans="1:3" x14ac:dyDescent="0.25">
      <c r="A435">
        <v>432</v>
      </c>
      <c r="B435" t="e">
        <f>IF((B434+Benutzeroberfläche!$C$9)&gt;Benutzeroberfläche!$C$5,0,IF(A435+Benutzeroberfläche!$C$8-1&lt;=Benutzeroberfläche!$C$5,IF(INT($A435/Benutzeroberfläche!$C$10)=$A435/Benutzeroberfläche!$C$10,B434+Benutzeroberfläche!$C$9,B434),""))</f>
        <v>#VALUE!</v>
      </c>
      <c r="C435" t="e">
        <f>IF((C434+Benutzeroberfläche!$C$9)&gt;Benutzeroberfläche!$C$5,0,IF(B435+Benutzeroberfläche!$C$8-1&lt;=Benutzeroberfläche!$C$5,IF(INT($A435/Benutzeroberfläche!$C$10)=$A435/Benutzeroberfläche!$C$10,C434+Benutzeroberfläche!$C$9,C434),""))</f>
        <v>#VALUE!</v>
      </c>
    </row>
    <row r="436" spans="1:3" x14ac:dyDescent="0.25">
      <c r="A436">
        <v>433</v>
      </c>
      <c r="B436" t="e">
        <f>IF((B435+Benutzeroberfläche!$C$9)&gt;Benutzeroberfläche!$C$5,0,IF(A436+Benutzeroberfläche!$C$8-1&lt;=Benutzeroberfläche!$C$5,IF(INT($A436/Benutzeroberfläche!$C$10)=$A436/Benutzeroberfläche!$C$10,B435+Benutzeroberfläche!$C$9,B435),""))</f>
        <v>#VALUE!</v>
      </c>
      <c r="C436" t="e">
        <f>IF((C435+Benutzeroberfläche!$C$9)&gt;Benutzeroberfläche!$C$5,0,IF(B436+Benutzeroberfläche!$C$8-1&lt;=Benutzeroberfläche!$C$5,IF(INT($A436/Benutzeroberfläche!$C$10)=$A436/Benutzeroberfläche!$C$10,C435+Benutzeroberfläche!$C$9,C435),""))</f>
        <v>#VALUE!</v>
      </c>
    </row>
    <row r="437" spans="1:3" x14ac:dyDescent="0.25">
      <c r="A437">
        <v>434</v>
      </c>
      <c r="B437" t="e">
        <f>IF((B436+Benutzeroberfläche!$C$9)&gt;Benutzeroberfläche!$C$5,0,IF(A437+Benutzeroberfläche!$C$8-1&lt;=Benutzeroberfläche!$C$5,IF(INT($A437/Benutzeroberfläche!$C$10)=$A437/Benutzeroberfläche!$C$10,B436+Benutzeroberfläche!$C$9,B436),""))</f>
        <v>#VALUE!</v>
      </c>
      <c r="C437" t="e">
        <f>IF((C436+Benutzeroberfläche!$C$9)&gt;Benutzeroberfläche!$C$5,0,IF(B437+Benutzeroberfläche!$C$8-1&lt;=Benutzeroberfläche!$C$5,IF(INT($A437/Benutzeroberfläche!$C$10)=$A437/Benutzeroberfläche!$C$10,C436+Benutzeroberfläche!$C$9,C436),""))</f>
        <v>#VALUE!</v>
      </c>
    </row>
    <row r="438" spans="1:3" x14ac:dyDescent="0.25">
      <c r="A438">
        <v>435</v>
      </c>
      <c r="B438" t="e">
        <f>IF((B437+Benutzeroberfläche!$C$9)&gt;Benutzeroberfläche!$C$5,0,IF(A438+Benutzeroberfläche!$C$8-1&lt;=Benutzeroberfläche!$C$5,IF(INT($A438/Benutzeroberfläche!$C$10)=$A438/Benutzeroberfläche!$C$10,B437+Benutzeroberfläche!$C$9,B437),""))</f>
        <v>#VALUE!</v>
      </c>
      <c r="C438" t="e">
        <f>IF((C437+Benutzeroberfläche!$C$9)&gt;Benutzeroberfläche!$C$5,0,IF(B438+Benutzeroberfläche!$C$8-1&lt;=Benutzeroberfläche!$C$5,IF(INT($A438/Benutzeroberfläche!$C$10)=$A438/Benutzeroberfläche!$C$10,C437+Benutzeroberfläche!$C$9,C437),""))</f>
        <v>#VALUE!</v>
      </c>
    </row>
    <row r="439" spans="1:3" x14ac:dyDescent="0.25">
      <c r="A439">
        <v>436</v>
      </c>
      <c r="B439" t="e">
        <f>IF((B438+Benutzeroberfläche!$C$9)&gt;Benutzeroberfläche!$C$5,0,IF(A439+Benutzeroberfläche!$C$8-1&lt;=Benutzeroberfläche!$C$5,IF(INT($A439/Benutzeroberfläche!$C$10)=$A439/Benutzeroberfläche!$C$10,B438+Benutzeroberfläche!$C$9,B438),""))</f>
        <v>#VALUE!</v>
      </c>
      <c r="C439" t="e">
        <f>IF((C438+Benutzeroberfläche!$C$9)&gt;Benutzeroberfläche!$C$5,0,IF(B439+Benutzeroberfläche!$C$8-1&lt;=Benutzeroberfläche!$C$5,IF(INT($A439/Benutzeroberfläche!$C$10)=$A439/Benutzeroberfläche!$C$10,C438+Benutzeroberfläche!$C$9,C438),""))</f>
        <v>#VALUE!</v>
      </c>
    </row>
    <row r="440" spans="1:3" x14ac:dyDescent="0.25">
      <c r="A440">
        <v>437</v>
      </c>
      <c r="B440" t="e">
        <f>IF((B439+Benutzeroberfläche!$C$9)&gt;Benutzeroberfläche!$C$5,0,IF(A440+Benutzeroberfläche!$C$8-1&lt;=Benutzeroberfläche!$C$5,IF(INT($A440/Benutzeroberfläche!$C$10)=$A440/Benutzeroberfläche!$C$10,B439+Benutzeroberfläche!$C$9,B439),""))</f>
        <v>#VALUE!</v>
      </c>
      <c r="C440" t="e">
        <f>IF((C439+Benutzeroberfläche!$C$9)&gt;Benutzeroberfläche!$C$5,0,IF(B440+Benutzeroberfläche!$C$8-1&lt;=Benutzeroberfläche!$C$5,IF(INT($A440/Benutzeroberfläche!$C$10)=$A440/Benutzeroberfläche!$C$10,C439+Benutzeroberfläche!$C$9,C439),""))</f>
        <v>#VALUE!</v>
      </c>
    </row>
    <row r="441" spans="1:3" x14ac:dyDescent="0.25">
      <c r="A441">
        <v>438</v>
      </c>
      <c r="B441" t="e">
        <f>IF((B440+Benutzeroberfläche!$C$9)&gt;Benutzeroberfläche!$C$5,0,IF(A441+Benutzeroberfläche!$C$8-1&lt;=Benutzeroberfläche!$C$5,IF(INT($A441/Benutzeroberfläche!$C$10)=$A441/Benutzeroberfläche!$C$10,B440+Benutzeroberfläche!$C$9,B440),""))</f>
        <v>#VALUE!</v>
      </c>
      <c r="C441" t="e">
        <f>IF((C440+Benutzeroberfläche!$C$9)&gt;Benutzeroberfläche!$C$5,0,IF(B441+Benutzeroberfläche!$C$8-1&lt;=Benutzeroberfläche!$C$5,IF(INT($A441/Benutzeroberfläche!$C$10)=$A441/Benutzeroberfläche!$C$10,C440+Benutzeroberfläche!$C$9,C440),""))</f>
        <v>#VALUE!</v>
      </c>
    </row>
    <row r="442" spans="1:3" x14ac:dyDescent="0.25">
      <c r="A442">
        <v>439</v>
      </c>
      <c r="B442" t="e">
        <f>IF((B441+Benutzeroberfläche!$C$9)&gt;Benutzeroberfläche!$C$5,0,IF(A442+Benutzeroberfläche!$C$8-1&lt;=Benutzeroberfläche!$C$5,IF(INT($A442/Benutzeroberfläche!$C$10)=$A442/Benutzeroberfläche!$C$10,B441+Benutzeroberfläche!$C$9,B441),""))</f>
        <v>#VALUE!</v>
      </c>
      <c r="C442" t="e">
        <f>IF((C441+Benutzeroberfläche!$C$9)&gt;Benutzeroberfläche!$C$5,0,IF(B442+Benutzeroberfläche!$C$8-1&lt;=Benutzeroberfläche!$C$5,IF(INT($A442/Benutzeroberfläche!$C$10)=$A442/Benutzeroberfläche!$C$10,C441+Benutzeroberfläche!$C$9,C441),""))</f>
        <v>#VALUE!</v>
      </c>
    </row>
    <row r="443" spans="1:3" x14ac:dyDescent="0.25">
      <c r="A443">
        <v>440</v>
      </c>
      <c r="B443" t="e">
        <f>IF((B442+Benutzeroberfläche!$C$9)&gt;Benutzeroberfläche!$C$5,0,IF(A443+Benutzeroberfläche!$C$8-1&lt;=Benutzeroberfläche!$C$5,IF(INT($A443/Benutzeroberfläche!$C$10)=$A443/Benutzeroberfläche!$C$10,B442+Benutzeroberfläche!$C$9,B442),""))</f>
        <v>#VALUE!</v>
      </c>
      <c r="C443" t="e">
        <f>IF((C442+Benutzeroberfläche!$C$9)&gt;Benutzeroberfläche!$C$5,0,IF(B443+Benutzeroberfläche!$C$8-1&lt;=Benutzeroberfläche!$C$5,IF(INT($A443/Benutzeroberfläche!$C$10)=$A443/Benutzeroberfläche!$C$10,C442+Benutzeroberfläche!$C$9,C442),""))</f>
        <v>#VALUE!</v>
      </c>
    </row>
    <row r="444" spans="1:3" x14ac:dyDescent="0.25">
      <c r="A444">
        <v>441</v>
      </c>
      <c r="B444" t="e">
        <f>IF((B443+Benutzeroberfläche!$C$9)&gt;Benutzeroberfläche!$C$5,0,IF(A444+Benutzeroberfläche!$C$8-1&lt;=Benutzeroberfläche!$C$5,IF(INT($A444/Benutzeroberfläche!$C$10)=$A444/Benutzeroberfläche!$C$10,B443+Benutzeroberfläche!$C$9,B443),""))</f>
        <v>#VALUE!</v>
      </c>
      <c r="C444" t="e">
        <f>IF((C443+Benutzeroberfläche!$C$9)&gt;Benutzeroberfläche!$C$5,0,IF(B444+Benutzeroberfläche!$C$8-1&lt;=Benutzeroberfläche!$C$5,IF(INT($A444/Benutzeroberfläche!$C$10)=$A444/Benutzeroberfläche!$C$10,C443+Benutzeroberfläche!$C$9,C443),""))</f>
        <v>#VALUE!</v>
      </c>
    </row>
    <row r="445" spans="1:3" x14ac:dyDescent="0.25">
      <c r="A445">
        <v>442</v>
      </c>
      <c r="B445" t="e">
        <f>IF((B444+Benutzeroberfläche!$C$9)&gt;Benutzeroberfläche!$C$5,0,IF(A445+Benutzeroberfläche!$C$8-1&lt;=Benutzeroberfläche!$C$5,IF(INT($A445/Benutzeroberfläche!$C$10)=$A445/Benutzeroberfläche!$C$10,B444+Benutzeroberfläche!$C$9,B444),""))</f>
        <v>#VALUE!</v>
      </c>
      <c r="C445" t="e">
        <f>IF((C444+Benutzeroberfläche!$C$9)&gt;Benutzeroberfläche!$C$5,0,IF(B445+Benutzeroberfläche!$C$8-1&lt;=Benutzeroberfläche!$C$5,IF(INT($A445/Benutzeroberfläche!$C$10)=$A445/Benutzeroberfläche!$C$10,C444+Benutzeroberfläche!$C$9,C444),""))</f>
        <v>#VALUE!</v>
      </c>
    </row>
    <row r="446" spans="1:3" x14ac:dyDescent="0.25">
      <c r="A446">
        <v>443</v>
      </c>
      <c r="B446" t="e">
        <f>IF((B445+Benutzeroberfläche!$C$9)&gt;Benutzeroberfläche!$C$5,0,IF(A446+Benutzeroberfläche!$C$8-1&lt;=Benutzeroberfläche!$C$5,IF(INT($A446/Benutzeroberfläche!$C$10)=$A446/Benutzeroberfläche!$C$10,B445+Benutzeroberfläche!$C$9,B445),""))</f>
        <v>#VALUE!</v>
      </c>
      <c r="C446" t="e">
        <f>IF((C445+Benutzeroberfläche!$C$9)&gt;Benutzeroberfläche!$C$5,0,IF(B446+Benutzeroberfläche!$C$8-1&lt;=Benutzeroberfläche!$C$5,IF(INT($A446/Benutzeroberfläche!$C$10)=$A446/Benutzeroberfläche!$C$10,C445+Benutzeroberfläche!$C$9,C445),""))</f>
        <v>#VALUE!</v>
      </c>
    </row>
    <row r="447" spans="1:3" x14ac:dyDescent="0.25">
      <c r="A447">
        <v>444</v>
      </c>
      <c r="B447" t="e">
        <f>IF((B446+Benutzeroberfläche!$C$9)&gt;Benutzeroberfläche!$C$5,0,IF(A447+Benutzeroberfläche!$C$8-1&lt;=Benutzeroberfläche!$C$5,IF(INT($A447/Benutzeroberfläche!$C$10)=$A447/Benutzeroberfläche!$C$10,B446+Benutzeroberfläche!$C$9,B446),""))</f>
        <v>#VALUE!</v>
      </c>
      <c r="C447" t="e">
        <f>IF((C446+Benutzeroberfläche!$C$9)&gt;Benutzeroberfläche!$C$5,0,IF(B447+Benutzeroberfläche!$C$8-1&lt;=Benutzeroberfläche!$C$5,IF(INT($A447/Benutzeroberfläche!$C$10)=$A447/Benutzeroberfläche!$C$10,C446+Benutzeroberfläche!$C$9,C446),""))</f>
        <v>#VALUE!</v>
      </c>
    </row>
    <row r="448" spans="1:3" x14ac:dyDescent="0.25">
      <c r="A448">
        <v>445</v>
      </c>
      <c r="B448" t="e">
        <f>IF((B447+Benutzeroberfläche!$C$9)&gt;Benutzeroberfläche!$C$5,0,IF(A448+Benutzeroberfläche!$C$8-1&lt;=Benutzeroberfläche!$C$5,IF(INT($A448/Benutzeroberfläche!$C$10)=$A448/Benutzeroberfläche!$C$10,B447+Benutzeroberfläche!$C$9,B447),""))</f>
        <v>#VALUE!</v>
      </c>
      <c r="C448" t="e">
        <f>IF((C447+Benutzeroberfläche!$C$9)&gt;Benutzeroberfläche!$C$5,0,IF(B448+Benutzeroberfläche!$C$8-1&lt;=Benutzeroberfläche!$C$5,IF(INT($A448/Benutzeroberfläche!$C$10)=$A448/Benutzeroberfläche!$C$10,C447+Benutzeroberfläche!$C$9,C447),""))</f>
        <v>#VALUE!</v>
      </c>
    </row>
    <row r="449" spans="1:3" x14ac:dyDescent="0.25">
      <c r="A449">
        <v>446</v>
      </c>
      <c r="B449" t="e">
        <f>IF((B448+Benutzeroberfläche!$C$9)&gt;Benutzeroberfläche!$C$5,0,IF(A449+Benutzeroberfläche!$C$8-1&lt;=Benutzeroberfläche!$C$5,IF(INT($A449/Benutzeroberfläche!$C$10)=$A449/Benutzeroberfläche!$C$10,B448+Benutzeroberfläche!$C$9,B448),""))</f>
        <v>#VALUE!</v>
      </c>
      <c r="C449" t="e">
        <f>IF((C448+Benutzeroberfläche!$C$9)&gt;Benutzeroberfläche!$C$5,0,IF(B449+Benutzeroberfläche!$C$8-1&lt;=Benutzeroberfläche!$C$5,IF(INT($A449/Benutzeroberfläche!$C$10)=$A449/Benutzeroberfläche!$C$10,C448+Benutzeroberfläche!$C$9,C448),""))</f>
        <v>#VALUE!</v>
      </c>
    </row>
    <row r="450" spans="1:3" x14ac:dyDescent="0.25">
      <c r="A450">
        <v>447</v>
      </c>
      <c r="B450" t="e">
        <f>IF((B449+Benutzeroberfläche!$C$9)&gt;Benutzeroberfläche!$C$5,0,IF(A450+Benutzeroberfläche!$C$8-1&lt;=Benutzeroberfläche!$C$5,IF(INT($A450/Benutzeroberfläche!$C$10)=$A450/Benutzeroberfläche!$C$10,B449+Benutzeroberfläche!$C$9,B449),""))</f>
        <v>#VALUE!</v>
      </c>
      <c r="C450" t="e">
        <f>IF((C449+Benutzeroberfläche!$C$9)&gt;Benutzeroberfläche!$C$5,0,IF(B450+Benutzeroberfläche!$C$8-1&lt;=Benutzeroberfläche!$C$5,IF(INT($A450/Benutzeroberfläche!$C$10)=$A450/Benutzeroberfläche!$C$10,C449+Benutzeroberfläche!$C$9,C449),""))</f>
        <v>#VALUE!</v>
      </c>
    </row>
    <row r="451" spans="1:3" x14ac:dyDescent="0.25">
      <c r="A451">
        <v>448</v>
      </c>
      <c r="B451" t="e">
        <f>IF((B450+Benutzeroberfläche!$C$9)&gt;Benutzeroberfläche!$C$5,0,IF(A451+Benutzeroberfläche!$C$8-1&lt;=Benutzeroberfläche!$C$5,IF(INT($A451/Benutzeroberfläche!$C$10)=$A451/Benutzeroberfläche!$C$10,B450+Benutzeroberfläche!$C$9,B450),""))</f>
        <v>#VALUE!</v>
      </c>
      <c r="C451" t="e">
        <f>IF((C450+Benutzeroberfläche!$C$9)&gt;Benutzeroberfläche!$C$5,0,IF(B451+Benutzeroberfläche!$C$8-1&lt;=Benutzeroberfläche!$C$5,IF(INT($A451/Benutzeroberfläche!$C$10)=$A451/Benutzeroberfläche!$C$10,C450+Benutzeroberfläche!$C$9,C450),""))</f>
        <v>#VALUE!</v>
      </c>
    </row>
    <row r="452" spans="1:3" x14ac:dyDescent="0.25">
      <c r="A452">
        <v>449</v>
      </c>
      <c r="B452" t="e">
        <f>IF((B451+Benutzeroberfläche!$C$9)&gt;Benutzeroberfläche!$C$5,0,IF(A452+Benutzeroberfläche!$C$8-1&lt;=Benutzeroberfläche!$C$5,IF(INT($A452/Benutzeroberfläche!$C$10)=$A452/Benutzeroberfläche!$C$10,B451+Benutzeroberfläche!$C$9,B451),""))</f>
        <v>#VALUE!</v>
      </c>
      <c r="C452" t="e">
        <f>IF((C451+Benutzeroberfläche!$C$9)&gt;Benutzeroberfläche!$C$5,0,IF(B452+Benutzeroberfläche!$C$8-1&lt;=Benutzeroberfläche!$C$5,IF(INT($A452/Benutzeroberfläche!$C$10)=$A452/Benutzeroberfläche!$C$10,C451+Benutzeroberfläche!$C$9,C451),""))</f>
        <v>#VALUE!</v>
      </c>
    </row>
    <row r="453" spans="1:3" x14ac:dyDescent="0.25">
      <c r="A453">
        <v>450</v>
      </c>
      <c r="B453" t="e">
        <f>IF((B452+Benutzeroberfläche!$C$9)&gt;Benutzeroberfläche!$C$5,0,IF(A453+Benutzeroberfläche!$C$8-1&lt;=Benutzeroberfläche!$C$5,IF(INT($A453/Benutzeroberfläche!$C$10)=$A453/Benutzeroberfläche!$C$10,B452+Benutzeroberfläche!$C$9,B452),""))</f>
        <v>#VALUE!</v>
      </c>
      <c r="C453" t="e">
        <f>IF((C452+Benutzeroberfläche!$C$9)&gt;Benutzeroberfläche!$C$5,0,IF(B453+Benutzeroberfläche!$C$8-1&lt;=Benutzeroberfläche!$C$5,IF(INT($A453/Benutzeroberfläche!$C$10)=$A453/Benutzeroberfläche!$C$10,C452+Benutzeroberfläche!$C$9,C452),""))</f>
        <v>#VALUE!</v>
      </c>
    </row>
    <row r="454" spans="1:3" x14ac:dyDescent="0.25">
      <c r="A454">
        <v>451</v>
      </c>
      <c r="B454" t="e">
        <f>IF((B453+Benutzeroberfläche!$C$9)&gt;Benutzeroberfläche!$C$5,0,IF(A454+Benutzeroberfläche!$C$8-1&lt;=Benutzeroberfläche!$C$5,IF(INT($A454/Benutzeroberfläche!$C$10)=$A454/Benutzeroberfläche!$C$10,B453+Benutzeroberfläche!$C$9,B453),""))</f>
        <v>#VALUE!</v>
      </c>
      <c r="C454" t="e">
        <f>IF((C453+Benutzeroberfläche!$C$9)&gt;Benutzeroberfläche!$C$5,0,IF(B454+Benutzeroberfläche!$C$8-1&lt;=Benutzeroberfläche!$C$5,IF(INT($A454/Benutzeroberfläche!$C$10)=$A454/Benutzeroberfläche!$C$10,C453+Benutzeroberfläche!$C$9,C453),""))</f>
        <v>#VALUE!</v>
      </c>
    </row>
    <row r="455" spans="1:3" x14ac:dyDescent="0.25">
      <c r="A455">
        <v>452</v>
      </c>
      <c r="B455" t="e">
        <f>IF((B454+Benutzeroberfläche!$C$9)&gt;Benutzeroberfläche!$C$5,0,IF(A455+Benutzeroberfläche!$C$8-1&lt;=Benutzeroberfläche!$C$5,IF(INT($A455/Benutzeroberfläche!$C$10)=$A455/Benutzeroberfläche!$C$10,B454+Benutzeroberfläche!$C$9,B454),""))</f>
        <v>#VALUE!</v>
      </c>
      <c r="C455" t="e">
        <f>IF((C454+Benutzeroberfläche!$C$9)&gt;Benutzeroberfläche!$C$5,0,IF(B455+Benutzeroberfläche!$C$8-1&lt;=Benutzeroberfläche!$C$5,IF(INT($A455/Benutzeroberfläche!$C$10)=$A455/Benutzeroberfläche!$C$10,C454+Benutzeroberfläche!$C$9,C454),""))</f>
        <v>#VALUE!</v>
      </c>
    </row>
    <row r="456" spans="1:3" x14ac:dyDescent="0.25">
      <c r="A456">
        <v>453</v>
      </c>
      <c r="B456" t="e">
        <f>IF((B455+Benutzeroberfläche!$C$9)&gt;Benutzeroberfläche!$C$5,0,IF(A456+Benutzeroberfläche!$C$8-1&lt;=Benutzeroberfläche!$C$5,IF(INT($A456/Benutzeroberfläche!$C$10)=$A456/Benutzeroberfläche!$C$10,B455+Benutzeroberfläche!$C$9,B455),""))</f>
        <v>#VALUE!</v>
      </c>
      <c r="C456" t="e">
        <f>IF((C455+Benutzeroberfläche!$C$9)&gt;Benutzeroberfläche!$C$5,0,IF(B456+Benutzeroberfläche!$C$8-1&lt;=Benutzeroberfläche!$C$5,IF(INT($A456/Benutzeroberfläche!$C$10)=$A456/Benutzeroberfläche!$C$10,C455+Benutzeroberfläche!$C$9,C455),""))</f>
        <v>#VALUE!</v>
      </c>
    </row>
    <row r="457" spans="1:3" x14ac:dyDescent="0.25">
      <c r="A457">
        <v>454</v>
      </c>
      <c r="B457" t="e">
        <f>IF((B456+Benutzeroberfläche!$C$9)&gt;Benutzeroberfläche!$C$5,0,IF(A457+Benutzeroberfläche!$C$8-1&lt;=Benutzeroberfläche!$C$5,IF(INT($A457/Benutzeroberfläche!$C$10)=$A457/Benutzeroberfläche!$C$10,B456+Benutzeroberfläche!$C$9,B456),""))</f>
        <v>#VALUE!</v>
      </c>
      <c r="C457" t="e">
        <f>IF((C456+Benutzeroberfläche!$C$9)&gt;Benutzeroberfläche!$C$5,0,IF(B457+Benutzeroberfläche!$C$8-1&lt;=Benutzeroberfläche!$C$5,IF(INT($A457/Benutzeroberfläche!$C$10)=$A457/Benutzeroberfläche!$C$10,C456+Benutzeroberfläche!$C$9,C456),""))</f>
        <v>#VALUE!</v>
      </c>
    </row>
    <row r="458" spans="1:3" x14ac:dyDescent="0.25">
      <c r="A458">
        <v>455</v>
      </c>
      <c r="B458" t="e">
        <f>IF((B457+Benutzeroberfläche!$C$9)&gt;Benutzeroberfläche!$C$5,0,IF(A458+Benutzeroberfläche!$C$8-1&lt;=Benutzeroberfläche!$C$5,IF(INT($A458/Benutzeroberfläche!$C$10)=$A458/Benutzeroberfläche!$C$10,B457+Benutzeroberfläche!$C$9,B457),""))</f>
        <v>#VALUE!</v>
      </c>
      <c r="C458" t="e">
        <f>IF((C457+Benutzeroberfläche!$C$9)&gt;Benutzeroberfläche!$C$5,0,IF(B458+Benutzeroberfläche!$C$8-1&lt;=Benutzeroberfläche!$C$5,IF(INT($A458/Benutzeroberfläche!$C$10)=$A458/Benutzeroberfläche!$C$10,C457+Benutzeroberfläche!$C$9,C457),""))</f>
        <v>#VALUE!</v>
      </c>
    </row>
    <row r="459" spans="1:3" x14ac:dyDescent="0.25">
      <c r="A459">
        <v>456</v>
      </c>
      <c r="B459" t="e">
        <f>IF((B458+Benutzeroberfläche!$C$9)&gt;Benutzeroberfläche!$C$5,0,IF(A459+Benutzeroberfläche!$C$8-1&lt;=Benutzeroberfläche!$C$5,IF(INT($A459/Benutzeroberfläche!$C$10)=$A459/Benutzeroberfläche!$C$10,B458+Benutzeroberfläche!$C$9,B458),""))</f>
        <v>#VALUE!</v>
      </c>
      <c r="C459" t="e">
        <f>IF((C458+Benutzeroberfläche!$C$9)&gt;Benutzeroberfläche!$C$5,0,IF(B459+Benutzeroberfläche!$C$8-1&lt;=Benutzeroberfläche!$C$5,IF(INT($A459/Benutzeroberfläche!$C$10)=$A459/Benutzeroberfläche!$C$10,C458+Benutzeroberfläche!$C$9,C458),""))</f>
        <v>#VALUE!</v>
      </c>
    </row>
    <row r="460" spans="1:3" x14ac:dyDescent="0.25">
      <c r="A460">
        <v>457</v>
      </c>
      <c r="B460" t="e">
        <f>IF((B459+Benutzeroberfläche!$C$9)&gt;Benutzeroberfläche!$C$5,0,IF(A460+Benutzeroberfläche!$C$8-1&lt;=Benutzeroberfläche!$C$5,IF(INT($A460/Benutzeroberfläche!$C$10)=$A460/Benutzeroberfläche!$C$10,B459+Benutzeroberfläche!$C$9,B459),""))</f>
        <v>#VALUE!</v>
      </c>
      <c r="C460" t="e">
        <f>IF((C459+Benutzeroberfläche!$C$9)&gt;Benutzeroberfläche!$C$5,0,IF(B460+Benutzeroberfläche!$C$8-1&lt;=Benutzeroberfläche!$C$5,IF(INT($A460/Benutzeroberfläche!$C$10)=$A460/Benutzeroberfläche!$C$10,C459+Benutzeroberfläche!$C$9,C459),""))</f>
        <v>#VALUE!</v>
      </c>
    </row>
    <row r="461" spans="1:3" x14ac:dyDescent="0.25">
      <c r="A461">
        <v>458</v>
      </c>
      <c r="B461" t="e">
        <f>IF((B460+Benutzeroberfläche!$C$9)&gt;Benutzeroberfläche!$C$5,0,IF(A461+Benutzeroberfläche!$C$8-1&lt;=Benutzeroberfläche!$C$5,IF(INT($A461/Benutzeroberfläche!$C$10)=$A461/Benutzeroberfläche!$C$10,B460+Benutzeroberfläche!$C$9,B460),""))</f>
        <v>#VALUE!</v>
      </c>
      <c r="C461" t="e">
        <f>IF((C460+Benutzeroberfläche!$C$9)&gt;Benutzeroberfläche!$C$5,0,IF(B461+Benutzeroberfläche!$C$8-1&lt;=Benutzeroberfläche!$C$5,IF(INT($A461/Benutzeroberfläche!$C$10)=$A461/Benutzeroberfläche!$C$10,C460+Benutzeroberfläche!$C$9,C460),""))</f>
        <v>#VALUE!</v>
      </c>
    </row>
    <row r="462" spans="1:3" x14ac:dyDescent="0.25">
      <c r="A462">
        <v>459</v>
      </c>
      <c r="B462" t="e">
        <f>IF((B461+Benutzeroberfläche!$C$9)&gt;Benutzeroberfläche!$C$5,0,IF(A462+Benutzeroberfläche!$C$8-1&lt;=Benutzeroberfläche!$C$5,IF(INT($A462/Benutzeroberfläche!$C$10)=$A462/Benutzeroberfläche!$C$10,B461+Benutzeroberfläche!$C$9,B461),""))</f>
        <v>#VALUE!</v>
      </c>
      <c r="C462" t="e">
        <f>IF((C461+Benutzeroberfläche!$C$9)&gt;Benutzeroberfläche!$C$5,0,IF(B462+Benutzeroberfläche!$C$8-1&lt;=Benutzeroberfläche!$C$5,IF(INT($A462/Benutzeroberfläche!$C$10)=$A462/Benutzeroberfläche!$C$10,C461+Benutzeroberfläche!$C$9,C461),""))</f>
        <v>#VALUE!</v>
      </c>
    </row>
    <row r="463" spans="1:3" x14ac:dyDescent="0.25">
      <c r="A463">
        <v>460</v>
      </c>
      <c r="B463" t="e">
        <f>IF((B462+Benutzeroberfläche!$C$9)&gt;Benutzeroberfläche!$C$5,0,IF(A463+Benutzeroberfläche!$C$8-1&lt;=Benutzeroberfläche!$C$5,IF(INT($A463/Benutzeroberfläche!$C$10)=$A463/Benutzeroberfläche!$C$10,B462+Benutzeroberfläche!$C$9,B462),""))</f>
        <v>#VALUE!</v>
      </c>
      <c r="C463" t="e">
        <f>IF((C462+Benutzeroberfläche!$C$9)&gt;Benutzeroberfläche!$C$5,0,IF(B463+Benutzeroberfläche!$C$8-1&lt;=Benutzeroberfläche!$C$5,IF(INT($A463/Benutzeroberfläche!$C$10)=$A463/Benutzeroberfläche!$C$10,C462+Benutzeroberfläche!$C$9,C462),""))</f>
        <v>#VALUE!</v>
      </c>
    </row>
    <row r="464" spans="1:3" x14ac:dyDescent="0.25">
      <c r="A464">
        <v>461</v>
      </c>
      <c r="B464" t="e">
        <f>IF((B463+Benutzeroberfläche!$C$9)&gt;Benutzeroberfläche!$C$5,0,IF(A464+Benutzeroberfläche!$C$8-1&lt;=Benutzeroberfläche!$C$5,IF(INT($A464/Benutzeroberfläche!$C$10)=$A464/Benutzeroberfläche!$C$10,B463+Benutzeroberfläche!$C$9,B463),""))</f>
        <v>#VALUE!</v>
      </c>
      <c r="C464" t="e">
        <f>IF((C463+Benutzeroberfläche!$C$9)&gt;Benutzeroberfläche!$C$5,0,IF(B464+Benutzeroberfläche!$C$8-1&lt;=Benutzeroberfläche!$C$5,IF(INT($A464/Benutzeroberfläche!$C$10)=$A464/Benutzeroberfläche!$C$10,C463+Benutzeroberfläche!$C$9,C463),""))</f>
        <v>#VALUE!</v>
      </c>
    </row>
    <row r="465" spans="1:3" x14ac:dyDescent="0.25">
      <c r="A465">
        <v>462</v>
      </c>
      <c r="B465" t="e">
        <f>IF((B464+Benutzeroberfläche!$C$9)&gt;Benutzeroberfläche!$C$5,0,IF(A465+Benutzeroberfläche!$C$8-1&lt;=Benutzeroberfläche!$C$5,IF(INT($A465/Benutzeroberfläche!$C$10)=$A465/Benutzeroberfläche!$C$10,B464+Benutzeroberfläche!$C$9,B464),""))</f>
        <v>#VALUE!</v>
      </c>
      <c r="C465" t="e">
        <f>IF((C464+Benutzeroberfläche!$C$9)&gt;Benutzeroberfläche!$C$5,0,IF(B465+Benutzeroberfläche!$C$8-1&lt;=Benutzeroberfläche!$C$5,IF(INT($A465/Benutzeroberfläche!$C$10)=$A465/Benutzeroberfläche!$C$10,C464+Benutzeroberfläche!$C$9,C464),""))</f>
        <v>#VALUE!</v>
      </c>
    </row>
    <row r="466" spans="1:3" x14ac:dyDescent="0.25">
      <c r="A466">
        <v>463</v>
      </c>
      <c r="B466" t="e">
        <f>IF((B465+Benutzeroberfläche!$C$9)&gt;Benutzeroberfläche!$C$5,0,IF(A466+Benutzeroberfläche!$C$8-1&lt;=Benutzeroberfläche!$C$5,IF(INT($A466/Benutzeroberfläche!$C$10)=$A466/Benutzeroberfläche!$C$10,B465+Benutzeroberfläche!$C$9,B465),""))</f>
        <v>#VALUE!</v>
      </c>
      <c r="C466" t="e">
        <f>IF((C465+Benutzeroberfläche!$C$9)&gt;Benutzeroberfläche!$C$5,0,IF(B466+Benutzeroberfläche!$C$8-1&lt;=Benutzeroberfläche!$C$5,IF(INT($A466/Benutzeroberfläche!$C$10)=$A466/Benutzeroberfläche!$C$10,C465+Benutzeroberfläche!$C$9,C465),""))</f>
        <v>#VALUE!</v>
      </c>
    </row>
    <row r="467" spans="1:3" x14ac:dyDescent="0.25">
      <c r="A467">
        <v>464</v>
      </c>
      <c r="B467" t="e">
        <f>IF((B466+Benutzeroberfläche!$C$9)&gt;Benutzeroberfläche!$C$5,0,IF(A467+Benutzeroberfläche!$C$8-1&lt;=Benutzeroberfläche!$C$5,IF(INT($A467/Benutzeroberfläche!$C$10)=$A467/Benutzeroberfläche!$C$10,B466+Benutzeroberfläche!$C$9,B466),""))</f>
        <v>#VALUE!</v>
      </c>
      <c r="C467" t="e">
        <f>IF((C466+Benutzeroberfläche!$C$9)&gt;Benutzeroberfläche!$C$5,0,IF(B467+Benutzeroberfläche!$C$8-1&lt;=Benutzeroberfläche!$C$5,IF(INT($A467/Benutzeroberfläche!$C$10)=$A467/Benutzeroberfläche!$C$10,C466+Benutzeroberfläche!$C$9,C466),""))</f>
        <v>#VALUE!</v>
      </c>
    </row>
    <row r="468" spans="1:3" x14ac:dyDescent="0.25">
      <c r="A468">
        <v>465</v>
      </c>
      <c r="B468" t="e">
        <f>IF((B467+Benutzeroberfläche!$C$9)&gt;Benutzeroberfläche!$C$5,0,IF(A468+Benutzeroberfläche!$C$8-1&lt;=Benutzeroberfläche!$C$5,IF(INT($A468/Benutzeroberfläche!$C$10)=$A468/Benutzeroberfläche!$C$10,B467+Benutzeroberfläche!$C$9,B467),""))</f>
        <v>#VALUE!</v>
      </c>
      <c r="C468" t="e">
        <f>IF((C467+Benutzeroberfläche!$C$9)&gt;Benutzeroberfläche!$C$5,0,IF(B468+Benutzeroberfläche!$C$8-1&lt;=Benutzeroberfläche!$C$5,IF(INT($A468/Benutzeroberfläche!$C$10)=$A468/Benutzeroberfläche!$C$10,C467+Benutzeroberfläche!$C$9,C467),""))</f>
        <v>#VALUE!</v>
      </c>
    </row>
    <row r="469" spans="1:3" x14ac:dyDescent="0.25">
      <c r="A469">
        <v>466</v>
      </c>
      <c r="B469" t="e">
        <f>IF((B468+Benutzeroberfläche!$C$9)&gt;Benutzeroberfläche!$C$5,0,IF(A469+Benutzeroberfläche!$C$8-1&lt;=Benutzeroberfläche!$C$5,IF(INT($A469/Benutzeroberfläche!$C$10)=$A469/Benutzeroberfläche!$C$10,B468+Benutzeroberfläche!$C$9,B468),""))</f>
        <v>#VALUE!</v>
      </c>
      <c r="C469" t="e">
        <f>IF((C468+Benutzeroberfläche!$C$9)&gt;Benutzeroberfläche!$C$5,0,IF(B469+Benutzeroberfläche!$C$8-1&lt;=Benutzeroberfläche!$C$5,IF(INT($A469/Benutzeroberfläche!$C$10)=$A469/Benutzeroberfläche!$C$10,C468+Benutzeroberfläche!$C$9,C468),""))</f>
        <v>#VALUE!</v>
      </c>
    </row>
    <row r="470" spans="1:3" x14ac:dyDescent="0.25">
      <c r="A470">
        <v>467</v>
      </c>
      <c r="B470" t="e">
        <f>IF((B469+Benutzeroberfläche!$C$9)&gt;Benutzeroberfläche!$C$5,0,IF(A470+Benutzeroberfläche!$C$8-1&lt;=Benutzeroberfläche!$C$5,IF(INT($A470/Benutzeroberfläche!$C$10)=$A470/Benutzeroberfläche!$C$10,B469+Benutzeroberfläche!$C$9,B469),""))</f>
        <v>#VALUE!</v>
      </c>
      <c r="C470" t="e">
        <f>IF((C469+Benutzeroberfläche!$C$9)&gt;Benutzeroberfläche!$C$5,0,IF(B470+Benutzeroberfläche!$C$8-1&lt;=Benutzeroberfläche!$C$5,IF(INT($A470/Benutzeroberfläche!$C$10)=$A470/Benutzeroberfläche!$C$10,C469+Benutzeroberfläche!$C$9,C469),""))</f>
        <v>#VALUE!</v>
      </c>
    </row>
    <row r="471" spans="1:3" x14ac:dyDescent="0.25">
      <c r="A471">
        <v>468</v>
      </c>
      <c r="B471" t="e">
        <f>IF((B470+Benutzeroberfläche!$C$9)&gt;Benutzeroberfläche!$C$5,0,IF(A471+Benutzeroberfläche!$C$8-1&lt;=Benutzeroberfläche!$C$5,IF(INT($A471/Benutzeroberfläche!$C$10)=$A471/Benutzeroberfläche!$C$10,B470+Benutzeroberfläche!$C$9,B470),""))</f>
        <v>#VALUE!</v>
      </c>
      <c r="C471" t="e">
        <f>IF((C470+Benutzeroberfläche!$C$9)&gt;Benutzeroberfläche!$C$5,0,IF(B471+Benutzeroberfläche!$C$8-1&lt;=Benutzeroberfläche!$C$5,IF(INT($A471/Benutzeroberfläche!$C$10)=$A471/Benutzeroberfläche!$C$10,C470+Benutzeroberfläche!$C$9,C470),""))</f>
        <v>#VALUE!</v>
      </c>
    </row>
    <row r="472" spans="1:3" x14ac:dyDescent="0.25">
      <c r="A472">
        <v>469</v>
      </c>
      <c r="B472" t="e">
        <f>IF((B471+Benutzeroberfläche!$C$9)&gt;Benutzeroberfläche!$C$5,0,IF(A472+Benutzeroberfläche!$C$8-1&lt;=Benutzeroberfläche!$C$5,IF(INT($A472/Benutzeroberfläche!$C$10)=$A472/Benutzeroberfläche!$C$10,B471+Benutzeroberfläche!$C$9,B471),""))</f>
        <v>#VALUE!</v>
      </c>
      <c r="C472" t="e">
        <f>IF((C471+Benutzeroberfläche!$C$9)&gt;Benutzeroberfläche!$C$5,0,IF(B472+Benutzeroberfläche!$C$8-1&lt;=Benutzeroberfläche!$C$5,IF(INT($A472/Benutzeroberfläche!$C$10)=$A472/Benutzeroberfläche!$C$10,C471+Benutzeroberfläche!$C$9,C471),""))</f>
        <v>#VALUE!</v>
      </c>
    </row>
    <row r="473" spans="1:3" x14ac:dyDescent="0.25">
      <c r="A473">
        <v>470</v>
      </c>
      <c r="B473" t="e">
        <f>IF((B472+Benutzeroberfläche!$C$9)&gt;Benutzeroberfläche!$C$5,0,IF(A473+Benutzeroberfläche!$C$8-1&lt;=Benutzeroberfläche!$C$5,IF(INT($A473/Benutzeroberfläche!$C$10)=$A473/Benutzeroberfläche!$C$10,B472+Benutzeroberfläche!$C$9,B472),""))</f>
        <v>#VALUE!</v>
      </c>
      <c r="C473" t="e">
        <f>IF((C472+Benutzeroberfläche!$C$9)&gt;Benutzeroberfläche!$C$5,0,IF(B473+Benutzeroberfläche!$C$8-1&lt;=Benutzeroberfläche!$C$5,IF(INT($A473/Benutzeroberfläche!$C$10)=$A473/Benutzeroberfläche!$C$10,C472+Benutzeroberfläche!$C$9,C472),""))</f>
        <v>#VALUE!</v>
      </c>
    </row>
    <row r="474" spans="1:3" x14ac:dyDescent="0.25">
      <c r="A474">
        <v>471</v>
      </c>
      <c r="B474" t="e">
        <f>IF((B473+Benutzeroberfläche!$C$9)&gt;Benutzeroberfläche!$C$5,0,IF(A474+Benutzeroberfläche!$C$8-1&lt;=Benutzeroberfläche!$C$5,IF(INT($A474/Benutzeroberfläche!$C$10)=$A474/Benutzeroberfläche!$C$10,B473+Benutzeroberfläche!$C$9,B473),""))</f>
        <v>#VALUE!</v>
      </c>
      <c r="C474" t="e">
        <f>IF((C473+Benutzeroberfläche!$C$9)&gt;Benutzeroberfläche!$C$5,0,IF(B474+Benutzeroberfläche!$C$8-1&lt;=Benutzeroberfläche!$C$5,IF(INT($A474/Benutzeroberfläche!$C$10)=$A474/Benutzeroberfläche!$C$10,C473+Benutzeroberfläche!$C$9,C473),""))</f>
        <v>#VALUE!</v>
      </c>
    </row>
    <row r="475" spans="1:3" x14ac:dyDescent="0.25">
      <c r="A475">
        <v>472</v>
      </c>
      <c r="B475" t="e">
        <f>IF((B474+Benutzeroberfläche!$C$9)&gt;Benutzeroberfläche!$C$5,0,IF(A475+Benutzeroberfläche!$C$8-1&lt;=Benutzeroberfläche!$C$5,IF(INT($A475/Benutzeroberfläche!$C$10)=$A475/Benutzeroberfläche!$C$10,B474+Benutzeroberfläche!$C$9,B474),""))</f>
        <v>#VALUE!</v>
      </c>
      <c r="C475" t="e">
        <f>IF((C474+Benutzeroberfläche!$C$9)&gt;Benutzeroberfläche!$C$5,0,IF(B475+Benutzeroberfläche!$C$8-1&lt;=Benutzeroberfläche!$C$5,IF(INT($A475/Benutzeroberfläche!$C$10)=$A475/Benutzeroberfläche!$C$10,C474+Benutzeroberfläche!$C$9,C474),""))</f>
        <v>#VALUE!</v>
      </c>
    </row>
    <row r="476" spans="1:3" x14ac:dyDescent="0.25">
      <c r="A476">
        <v>473</v>
      </c>
      <c r="B476" t="e">
        <f>IF((B475+Benutzeroberfläche!$C$9)&gt;Benutzeroberfläche!$C$5,0,IF(A476+Benutzeroberfläche!$C$8-1&lt;=Benutzeroberfläche!$C$5,IF(INT($A476/Benutzeroberfläche!$C$10)=$A476/Benutzeroberfläche!$C$10,B475+Benutzeroberfläche!$C$9,B475),""))</f>
        <v>#VALUE!</v>
      </c>
      <c r="C476" t="e">
        <f>IF((C475+Benutzeroberfläche!$C$9)&gt;Benutzeroberfläche!$C$5,0,IF(B476+Benutzeroberfläche!$C$8-1&lt;=Benutzeroberfläche!$C$5,IF(INT($A476/Benutzeroberfläche!$C$10)=$A476/Benutzeroberfläche!$C$10,C475+Benutzeroberfläche!$C$9,C475),""))</f>
        <v>#VALUE!</v>
      </c>
    </row>
    <row r="477" spans="1:3" x14ac:dyDescent="0.25">
      <c r="A477">
        <v>474</v>
      </c>
      <c r="B477" t="e">
        <f>IF((B476+Benutzeroberfläche!$C$9)&gt;Benutzeroberfläche!$C$5,0,IF(A477+Benutzeroberfläche!$C$8-1&lt;=Benutzeroberfläche!$C$5,IF(INT($A477/Benutzeroberfläche!$C$10)=$A477/Benutzeroberfläche!$C$10,B476+Benutzeroberfläche!$C$9,B476),""))</f>
        <v>#VALUE!</v>
      </c>
      <c r="C477" t="e">
        <f>IF((C476+Benutzeroberfläche!$C$9)&gt;Benutzeroberfläche!$C$5,0,IF(B477+Benutzeroberfläche!$C$8-1&lt;=Benutzeroberfläche!$C$5,IF(INT($A477/Benutzeroberfläche!$C$10)=$A477/Benutzeroberfläche!$C$10,C476+Benutzeroberfläche!$C$9,C476),""))</f>
        <v>#VALUE!</v>
      </c>
    </row>
    <row r="478" spans="1:3" x14ac:dyDescent="0.25">
      <c r="A478">
        <v>475</v>
      </c>
      <c r="B478" t="e">
        <f>IF((B477+Benutzeroberfläche!$C$9)&gt;Benutzeroberfläche!$C$5,0,IF(A478+Benutzeroberfläche!$C$8-1&lt;=Benutzeroberfläche!$C$5,IF(INT($A478/Benutzeroberfläche!$C$10)=$A478/Benutzeroberfläche!$C$10,B477+Benutzeroberfläche!$C$9,B477),""))</f>
        <v>#VALUE!</v>
      </c>
      <c r="C478" t="e">
        <f>IF((C477+Benutzeroberfläche!$C$9)&gt;Benutzeroberfläche!$C$5,0,IF(B478+Benutzeroberfläche!$C$8-1&lt;=Benutzeroberfläche!$C$5,IF(INT($A478/Benutzeroberfläche!$C$10)=$A478/Benutzeroberfläche!$C$10,C477+Benutzeroberfläche!$C$9,C477),""))</f>
        <v>#VALUE!</v>
      </c>
    </row>
    <row r="479" spans="1:3" x14ac:dyDescent="0.25">
      <c r="A479">
        <v>476</v>
      </c>
      <c r="B479" t="e">
        <f>IF((B478+Benutzeroberfläche!$C$9)&gt;Benutzeroberfläche!$C$5,0,IF(A479+Benutzeroberfläche!$C$8-1&lt;=Benutzeroberfläche!$C$5,IF(INT($A479/Benutzeroberfläche!$C$10)=$A479/Benutzeroberfläche!$C$10,B478+Benutzeroberfläche!$C$9,B478),""))</f>
        <v>#VALUE!</v>
      </c>
      <c r="C479" t="e">
        <f>IF((C478+Benutzeroberfläche!$C$9)&gt;Benutzeroberfläche!$C$5,0,IF(B479+Benutzeroberfläche!$C$8-1&lt;=Benutzeroberfläche!$C$5,IF(INT($A479/Benutzeroberfläche!$C$10)=$A479/Benutzeroberfläche!$C$10,C478+Benutzeroberfläche!$C$9,C478),""))</f>
        <v>#VALUE!</v>
      </c>
    </row>
    <row r="480" spans="1:3" x14ac:dyDescent="0.25">
      <c r="A480">
        <v>477</v>
      </c>
      <c r="B480" t="e">
        <f>IF((B479+Benutzeroberfläche!$C$9)&gt;Benutzeroberfläche!$C$5,0,IF(A480+Benutzeroberfläche!$C$8-1&lt;=Benutzeroberfläche!$C$5,IF(INT($A480/Benutzeroberfläche!$C$10)=$A480/Benutzeroberfläche!$C$10,B479+Benutzeroberfläche!$C$9,B479),""))</f>
        <v>#VALUE!</v>
      </c>
      <c r="C480" t="e">
        <f>IF((C479+Benutzeroberfläche!$C$9)&gt;Benutzeroberfläche!$C$5,0,IF(B480+Benutzeroberfläche!$C$8-1&lt;=Benutzeroberfläche!$C$5,IF(INT($A480/Benutzeroberfläche!$C$10)=$A480/Benutzeroberfläche!$C$10,C479+Benutzeroberfläche!$C$9,C479),""))</f>
        <v>#VALUE!</v>
      </c>
    </row>
    <row r="481" spans="1:3" x14ac:dyDescent="0.25">
      <c r="A481">
        <v>478</v>
      </c>
      <c r="B481" t="e">
        <f>IF((B480+Benutzeroberfläche!$C$9)&gt;Benutzeroberfläche!$C$5,0,IF(A481+Benutzeroberfläche!$C$8-1&lt;=Benutzeroberfläche!$C$5,IF(INT($A481/Benutzeroberfläche!$C$10)=$A481/Benutzeroberfläche!$C$10,B480+Benutzeroberfläche!$C$9,B480),""))</f>
        <v>#VALUE!</v>
      </c>
      <c r="C481" t="e">
        <f>IF((C480+Benutzeroberfläche!$C$9)&gt;Benutzeroberfläche!$C$5,0,IF(B481+Benutzeroberfläche!$C$8-1&lt;=Benutzeroberfläche!$C$5,IF(INT($A481/Benutzeroberfläche!$C$10)=$A481/Benutzeroberfläche!$C$10,C480+Benutzeroberfläche!$C$9,C480),""))</f>
        <v>#VALUE!</v>
      </c>
    </row>
    <row r="482" spans="1:3" x14ac:dyDescent="0.25">
      <c r="A482">
        <v>479</v>
      </c>
      <c r="B482" t="e">
        <f>IF((B481+Benutzeroberfläche!$C$9)&gt;Benutzeroberfläche!$C$5,0,IF(A482+Benutzeroberfläche!$C$8-1&lt;=Benutzeroberfläche!$C$5,IF(INT($A482/Benutzeroberfläche!$C$10)=$A482/Benutzeroberfläche!$C$10,B481+Benutzeroberfläche!$C$9,B481),""))</f>
        <v>#VALUE!</v>
      </c>
      <c r="C482" t="e">
        <f>IF((C481+Benutzeroberfläche!$C$9)&gt;Benutzeroberfläche!$C$5,0,IF(B482+Benutzeroberfläche!$C$8-1&lt;=Benutzeroberfläche!$C$5,IF(INT($A482/Benutzeroberfläche!$C$10)=$A482/Benutzeroberfläche!$C$10,C481+Benutzeroberfläche!$C$9,C481),""))</f>
        <v>#VALUE!</v>
      </c>
    </row>
    <row r="483" spans="1:3" x14ac:dyDescent="0.25">
      <c r="A483">
        <v>480</v>
      </c>
      <c r="B483" t="e">
        <f>IF((B482+Benutzeroberfläche!$C$9)&gt;Benutzeroberfläche!$C$5,0,IF(A483+Benutzeroberfläche!$C$8-1&lt;=Benutzeroberfläche!$C$5,IF(INT($A483/Benutzeroberfläche!$C$10)=$A483/Benutzeroberfläche!$C$10,B482+Benutzeroberfläche!$C$9,B482),""))</f>
        <v>#VALUE!</v>
      </c>
      <c r="C483" t="e">
        <f>IF((C482+Benutzeroberfläche!$C$9)&gt;Benutzeroberfläche!$C$5,0,IF(B483+Benutzeroberfläche!$C$8-1&lt;=Benutzeroberfläche!$C$5,IF(INT($A483/Benutzeroberfläche!$C$10)=$A483/Benutzeroberfläche!$C$10,C482+Benutzeroberfläche!$C$9,C482),""))</f>
        <v>#VALUE!</v>
      </c>
    </row>
    <row r="484" spans="1:3" x14ac:dyDescent="0.25">
      <c r="A484">
        <v>481</v>
      </c>
      <c r="B484" t="e">
        <f>IF((B483+Benutzeroberfläche!$C$9)&gt;Benutzeroberfläche!$C$5,0,IF(A484+Benutzeroberfläche!$C$8-1&lt;=Benutzeroberfläche!$C$5,IF(INT($A484/Benutzeroberfläche!$C$10)=$A484/Benutzeroberfläche!$C$10,B483+Benutzeroberfläche!$C$9,B483),""))</f>
        <v>#VALUE!</v>
      </c>
      <c r="C484" t="e">
        <f>IF((C483+Benutzeroberfläche!$C$9)&gt;Benutzeroberfläche!$C$5,0,IF(B484+Benutzeroberfläche!$C$8-1&lt;=Benutzeroberfläche!$C$5,IF(INT($A484/Benutzeroberfläche!$C$10)=$A484/Benutzeroberfläche!$C$10,C483+Benutzeroberfläche!$C$9,C483),""))</f>
        <v>#VALUE!</v>
      </c>
    </row>
    <row r="485" spans="1:3" x14ac:dyDescent="0.25">
      <c r="A485">
        <v>482</v>
      </c>
      <c r="B485" t="e">
        <f>IF((B484+Benutzeroberfläche!$C$9)&gt;Benutzeroberfläche!$C$5,0,IF(A485+Benutzeroberfläche!$C$8-1&lt;=Benutzeroberfläche!$C$5,IF(INT($A485/Benutzeroberfläche!$C$10)=$A485/Benutzeroberfläche!$C$10,B484+Benutzeroberfläche!$C$9,B484),""))</f>
        <v>#VALUE!</v>
      </c>
      <c r="C485" t="e">
        <f>IF((C484+Benutzeroberfläche!$C$9)&gt;Benutzeroberfläche!$C$5,0,IF(B485+Benutzeroberfläche!$C$8-1&lt;=Benutzeroberfläche!$C$5,IF(INT($A485/Benutzeroberfläche!$C$10)=$A485/Benutzeroberfläche!$C$10,C484+Benutzeroberfläche!$C$9,C484),""))</f>
        <v>#VALUE!</v>
      </c>
    </row>
    <row r="486" spans="1:3" x14ac:dyDescent="0.25">
      <c r="A486">
        <v>483</v>
      </c>
      <c r="B486" t="e">
        <f>IF((B485+Benutzeroberfläche!$C$9)&gt;Benutzeroberfläche!$C$5,0,IF(A486+Benutzeroberfläche!$C$8-1&lt;=Benutzeroberfläche!$C$5,IF(INT($A486/Benutzeroberfläche!$C$10)=$A486/Benutzeroberfläche!$C$10,B485+Benutzeroberfläche!$C$9,B485),""))</f>
        <v>#VALUE!</v>
      </c>
      <c r="C486" t="e">
        <f>IF((C485+Benutzeroberfläche!$C$9)&gt;Benutzeroberfläche!$C$5,0,IF(B486+Benutzeroberfläche!$C$8-1&lt;=Benutzeroberfläche!$C$5,IF(INT($A486/Benutzeroberfläche!$C$10)=$A486/Benutzeroberfläche!$C$10,C485+Benutzeroberfläche!$C$9,C485),""))</f>
        <v>#VALUE!</v>
      </c>
    </row>
    <row r="487" spans="1:3" x14ac:dyDescent="0.25">
      <c r="A487">
        <v>484</v>
      </c>
      <c r="B487" t="e">
        <f>IF((B486+Benutzeroberfläche!$C$9)&gt;Benutzeroberfläche!$C$5,0,IF(A487+Benutzeroberfläche!$C$8-1&lt;=Benutzeroberfläche!$C$5,IF(INT($A487/Benutzeroberfläche!$C$10)=$A487/Benutzeroberfläche!$C$10,B486+Benutzeroberfläche!$C$9,B486),""))</f>
        <v>#VALUE!</v>
      </c>
      <c r="C487" t="e">
        <f>IF((C486+Benutzeroberfläche!$C$9)&gt;Benutzeroberfläche!$C$5,0,IF(B487+Benutzeroberfläche!$C$8-1&lt;=Benutzeroberfläche!$C$5,IF(INT($A487/Benutzeroberfläche!$C$10)=$A487/Benutzeroberfläche!$C$10,C486+Benutzeroberfläche!$C$9,C486),""))</f>
        <v>#VALUE!</v>
      </c>
    </row>
    <row r="488" spans="1:3" x14ac:dyDescent="0.25">
      <c r="A488">
        <v>485</v>
      </c>
      <c r="B488" t="e">
        <f>IF((B487+Benutzeroberfläche!$C$9)&gt;Benutzeroberfläche!$C$5,0,IF(A488+Benutzeroberfläche!$C$8-1&lt;=Benutzeroberfläche!$C$5,IF(INT($A488/Benutzeroberfläche!$C$10)=$A488/Benutzeroberfläche!$C$10,B487+Benutzeroberfläche!$C$9,B487),""))</f>
        <v>#VALUE!</v>
      </c>
      <c r="C488" t="e">
        <f>IF((C487+Benutzeroberfläche!$C$9)&gt;Benutzeroberfläche!$C$5,0,IF(B488+Benutzeroberfläche!$C$8-1&lt;=Benutzeroberfläche!$C$5,IF(INT($A488/Benutzeroberfläche!$C$10)=$A488/Benutzeroberfläche!$C$10,C487+Benutzeroberfläche!$C$9,C487),""))</f>
        <v>#VALUE!</v>
      </c>
    </row>
    <row r="489" spans="1:3" x14ac:dyDescent="0.25">
      <c r="A489">
        <v>486</v>
      </c>
      <c r="B489" t="e">
        <f>IF((B488+Benutzeroberfläche!$C$9)&gt;Benutzeroberfläche!$C$5,0,IF(A489+Benutzeroberfläche!$C$8-1&lt;=Benutzeroberfläche!$C$5,IF(INT($A489/Benutzeroberfläche!$C$10)=$A489/Benutzeroberfläche!$C$10,B488+Benutzeroberfläche!$C$9,B488),""))</f>
        <v>#VALUE!</v>
      </c>
      <c r="C489" t="e">
        <f>IF((C488+Benutzeroberfläche!$C$9)&gt;Benutzeroberfläche!$C$5,0,IF(B489+Benutzeroberfläche!$C$8-1&lt;=Benutzeroberfläche!$C$5,IF(INT($A489/Benutzeroberfläche!$C$10)=$A489/Benutzeroberfläche!$C$10,C488+Benutzeroberfläche!$C$9,C488),""))</f>
        <v>#VALUE!</v>
      </c>
    </row>
    <row r="490" spans="1:3" x14ac:dyDescent="0.25">
      <c r="A490">
        <v>487</v>
      </c>
      <c r="B490" t="e">
        <f>IF((B489+Benutzeroberfläche!$C$9)&gt;Benutzeroberfläche!$C$5,0,IF(A490+Benutzeroberfläche!$C$8-1&lt;=Benutzeroberfläche!$C$5,IF(INT($A490/Benutzeroberfläche!$C$10)=$A490/Benutzeroberfläche!$C$10,B489+Benutzeroberfläche!$C$9,B489),""))</f>
        <v>#VALUE!</v>
      </c>
      <c r="C490" t="e">
        <f>IF((C489+Benutzeroberfläche!$C$9)&gt;Benutzeroberfläche!$C$5,0,IF(B490+Benutzeroberfläche!$C$8-1&lt;=Benutzeroberfläche!$C$5,IF(INT($A490/Benutzeroberfläche!$C$10)=$A490/Benutzeroberfläche!$C$10,C489+Benutzeroberfläche!$C$9,C489),""))</f>
        <v>#VALUE!</v>
      </c>
    </row>
    <row r="491" spans="1:3" x14ac:dyDescent="0.25">
      <c r="A491">
        <v>488</v>
      </c>
      <c r="B491" t="e">
        <f>IF((B490+Benutzeroberfläche!$C$9)&gt;Benutzeroberfläche!$C$5,0,IF(A491+Benutzeroberfläche!$C$8-1&lt;=Benutzeroberfläche!$C$5,IF(INT($A491/Benutzeroberfläche!$C$10)=$A491/Benutzeroberfläche!$C$10,B490+Benutzeroberfläche!$C$9,B490),""))</f>
        <v>#VALUE!</v>
      </c>
      <c r="C491" t="e">
        <f>IF((C490+Benutzeroberfläche!$C$9)&gt;Benutzeroberfläche!$C$5,0,IF(B491+Benutzeroberfläche!$C$8-1&lt;=Benutzeroberfläche!$C$5,IF(INT($A491/Benutzeroberfläche!$C$10)=$A491/Benutzeroberfläche!$C$10,C490+Benutzeroberfläche!$C$9,C490),""))</f>
        <v>#VALUE!</v>
      </c>
    </row>
    <row r="492" spans="1:3" x14ac:dyDescent="0.25">
      <c r="A492">
        <v>489</v>
      </c>
      <c r="B492" t="e">
        <f>IF((B491+Benutzeroberfläche!$C$9)&gt;Benutzeroberfläche!$C$5,0,IF(A492+Benutzeroberfläche!$C$8-1&lt;=Benutzeroberfläche!$C$5,IF(INT($A492/Benutzeroberfläche!$C$10)=$A492/Benutzeroberfläche!$C$10,B491+Benutzeroberfläche!$C$9,B491),""))</f>
        <v>#VALUE!</v>
      </c>
      <c r="C492" t="e">
        <f>IF((C491+Benutzeroberfläche!$C$9)&gt;Benutzeroberfläche!$C$5,0,IF(B492+Benutzeroberfläche!$C$8-1&lt;=Benutzeroberfläche!$C$5,IF(INT($A492/Benutzeroberfläche!$C$10)=$A492/Benutzeroberfläche!$C$10,C491+Benutzeroberfläche!$C$9,C491),""))</f>
        <v>#VALUE!</v>
      </c>
    </row>
    <row r="493" spans="1:3" x14ac:dyDescent="0.25">
      <c r="A493">
        <v>490</v>
      </c>
      <c r="B493" t="e">
        <f>IF((B492+Benutzeroberfläche!$C$9)&gt;Benutzeroberfläche!$C$5,0,IF(A493+Benutzeroberfläche!$C$8-1&lt;=Benutzeroberfläche!$C$5,IF(INT($A493/Benutzeroberfläche!$C$10)=$A493/Benutzeroberfläche!$C$10,B492+Benutzeroberfläche!$C$9,B492),""))</f>
        <v>#VALUE!</v>
      </c>
      <c r="C493" t="e">
        <f>IF((C492+Benutzeroberfläche!$C$9)&gt;Benutzeroberfläche!$C$5,0,IF(B493+Benutzeroberfläche!$C$8-1&lt;=Benutzeroberfläche!$C$5,IF(INT($A493/Benutzeroberfläche!$C$10)=$A493/Benutzeroberfläche!$C$10,C492+Benutzeroberfläche!$C$9,C492),""))</f>
        <v>#VALUE!</v>
      </c>
    </row>
    <row r="494" spans="1:3" x14ac:dyDescent="0.25">
      <c r="A494">
        <v>491</v>
      </c>
      <c r="B494" t="e">
        <f>IF((B493+Benutzeroberfläche!$C$9)&gt;Benutzeroberfläche!$C$5,0,IF(A494+Benutzeroberfläche!$C$8-1&lt;=Benutzeroberfläche!$C$5,IF(INT($A494/Benutzeroberfläche!$C$10)=$A494/Benutzeroberfläche!$C$10,B493+Benutzeroberfläche!$C$9,B493),""))</f>
        <v>#VALUE!</v>
      </c>
      <c r="C494" t="e">
        <f>IF((C493+Benutzeroberfläche!$C$9)&gt;Benutzeroberfläche!$C$5,0,IF(B494+Benutzeroberfläche!$C$8-1&lt;=Benutzeroberfläche!$C$5,IF(INT($A494/Benutzeroberfläche!$C$10)=$A494/Benutzeroberfläche!$C$10,C493+Benutzeroberfläche!$C$9,C493),""))</f>
        <v>#VALUE!</v>
      </c>
    </row>
    <row r="495" spans="1:3" x14ac:dyDescent="0.25">
      <c r="A495">
        <v>492</v>
      </c>
      <c r="B495" t="e">
        <f>IF((B494+Benutzeroberfläche!$C$9)&gt;Benutzeroberfläche!$C$5,0,IF(A495+Benutzeroberfläche!$C$8-1&lt;=Benutzeroberfläche!$C$5,IF(INT($A495/Benutzeroberfläche!$C$10)=$A495/Benutzeroberfläche!$C$10,B494+Benutzeroberfläche!$C$9,B494),""))</f>
        <v>#VALUE!</v>
      </c>
      <c r="C495" t="e">
        <f>IF((C494+Benutzeroberfläche!$C$9)&gt;Benutzeroberfläche!$C$5,0,IF(B495+Benutzeroberfläche!$C$8-1&lt;=Benutzeroberfläche!$C$5,IF(INT($A495/Benutzeroberfläche!$C$10)=$A495/Benutzeroberfläche!$C$10,C494+Benutzeroberfläche!$C$9,C494),""))</f>
        <v>#VALUE!</v>
      </c>
    </row>
    <row r="496" spans="1:3" x14ac:dyDescent="0.25">
      <c r="A496">
        <v>493</v>
      </c>
      <c r="B496" t="e">
        <f>IF((B495+Benutzeroberfläche!$C$9)&gt;Benutzeroberfläche!$C$5,0,IF(A496+Benutzeroberfläche!$C$8-1&lt;=Benutzeroberfläche!$C$5,IF(INT($A496/Benutzeroberfläche!$C$10)=$A496/Benutzeroberfläche!$C$10,B495+Benutzeroberfläche!$C$9,B495),""))</f>
        <v>#VALUE!</v>
      </c>
      <c r="C496" t="e">
        <f>IF((C495+Benutzeroberfläche!$C$9)&gt;Benutzeroberfläche!$C$5,0,IF(B496+Benutzeroberfläche!$C$8-1&lt;=Benutzeroberfläche!$C$5,IF(INT($A496/Benutzeroberfläche!$C$10)=$A496/Benutzeroberfläche!$C$10,C495+Benutzeroberfläche!$C$9,C495),""))</f>
        <v>#VALUE!</v>
      </c>
    </row>
    <row r="497" spans="1:3" x14ac:dyDescent="0.25">
      <c r="A497">
        <v>494</v>
      </c>
      <c r="B497" t="e">
        <f>IF((B496+Benutzeroberfläche!$C$9)&gt;Benutzeroberfläche!$C$5,0,IF(A497+Benutzeroberfläche!$C$8-1&lt;=Benutzeroberfläche!$C$5,IF(INT($A497/Benutzeroberfläche!$C$10)=$A497/Benutzeroberfläche!$C$10,B496+Benutzeroberfläche!$C$9,B496),""))</f>
        <v>#VALUE!</v>
      </c>
      <c r="C497" t="e">
        <f>IF((C496+Benutzeroberfläche!$C$9)&gt;Benutzeroberfläche!$C$5,0,IF(B497+Benutzeroberfläche!$C$8-1&lt;=Benutzeroberfläche!$C$5,IF(INT($A497/Benutzeroberfläche!$C$10)=$A497/Benutzeroberfläche!$C$10,C496+Benutzeroberfläche!$C$9,C496),""))</f>
        <v>#VALUE!</v>
      </c>
    </row>
    <row r="498" spans="1:3" x14ac:dyDescent="0.25">
      <c r="A498">
        <v>495</v>
      </c>
      <c r="B498" t="e">
        <f>IF((B497+Benutzeroberfläche!$C$9)&gt;Benutzeroberfläche!$C$5,0,IF(A498+Benutzeroberfläche!$C$8-1&lt;=Benutzeroberfläche!$C$5,IF(INT($A498/Benutzeroberfläche!$C$10)=$A498/Benutzeroberfläche!$C$10,B497+Benutzeroberfläche!$C$9,B497),""))</f>
        <v>#VALUE!</v>
      </c>
      <c r="C498" t="e">
        <f>IF((C497+Benutzeroberfläche!$C$9)&gt;Benutzeroberfläche!$C$5,0,IF(B498+Benutzeroberfläche!$C$8-1&lt;=Benutzeroberfläche!$C$5,IF(INT($A498/Benutzeroberfläche!$C$10)=$A498/Benutzeroberfläche!$C$10,C497+Benutzeroberfläche!$C$9,C497),""))</f>
        <v>#VALUE!</v>
      </c>
    </row>
    <row r="499" spans="1:3" x14ac:dyDescent="0.25">
      <c r="A499">
        <v>496</v>
      </c>
      <c r="B499" t="e">
        <f>IF((B498+Benutzeroberfläche!$C$9)&gt;Benutzeroberfläche!$C$5,0,IF(A499+Benutzeroberfläche!$C$8-1&lt;=Benutzeroberfläche!$C$5,IF(INT($A499/Benutzeroberfläche!$C$10)=$A499/Benutzeroberfläche!$C$10,B498+Benutzeroberfläche!$C$9,B498),""))</f>
        <v>#VALUE!</v>
      </c>
      <c r="C499" t="e">
        <f>IF((C498+Benutzeroberfläche!$C$9)&gt;Benutzeroberfläche!$C$5,0,IF(B499+Benutzeroberfläche!$C$8-1&lt;=Benutzeroberfläche!$C$5,IF(INT($A499/Benutzeroberfläche!$C$10)=$A499/Benutzeroberfläche!$C$10,C498+Benutzeroberfläche!$C$9,C498),""))</f>
        <v>#VALUE!</v>
      </c>
    </row>
    <row r="500" spans="1:3" x14ac:dyDescent="0.25">
      <c r="A500">
        <v>497</v>
      </c>
      <c r="B500" t="e">
        <f>IF((B499+Benutzeroberfläche!$C$9)&gt;Benutzeroberfläche!$C$5,0,IF(A500+Benutzeroberfläche!$C$8-1&lt;=Benutzeroberfläche!$C$5,IF(INT($A500/Benutzeroberfläche!$C$10)=$A500/Benutzeroberfläche!$C$10,B499+Benutzeroberfläche!$C$9,B499),""))</f>
        <v>#VALUE!</v>
      </c>
      <c r="C500" t="e">
        <f>IF((C499+Benutzeroberfläche!$C$9)&gt;Benutzeroberfläche!$C$5,0,IF(B500+Benutzeroberfläche!$C$8-1&lt;=Benutzeroberfläche!$C$5,IF(INT($A500/Benutzeroberfläche!$C$10)=$A500/Benutzeroberfläche!$C$10,C499+Benutzeroberfläche!$C$9,C499),""))</f>
        <v>#VALUE!</v>
      </c>
    </row>
    <row r="501" spans="1:3" x14ac:dyDescent="0.25">
      <c r="A501">
        <v>498</v>
      </c>
      <c r="B501" t="e">
        <f>IF((B500+Benutzeroberfläche!$C$9)&gt;Benutzeroberfläche!$C$5,0,IF(A501+Benutzeroberfläche!$C$8-1&lt;=Benutzeroberfläche!$C$5,IF(INT($A501/Benutzeroberfläche!$C$10)=$A501/Benutzeroberfläche!$C$10,B500+Benutzeroberfläche!$C$9,B500),""))</f>
        <v>#VALUE!</v>
      </c>
      <c r="C501" t="e">
        <f>IF((C500+Benutzeroberfläche!$C$9)&gt;Benutzeroberfläche!$C$5,0,IF(B501+Benutzeroberfläche!$C$8-1&lt;=Benutzeroberfläche!$C$5,IF(INT($A501/Benutzeroberfläche!$C$10)=$A501/Benutzeroberfläche!$C$10,C500+Benutzeroberfläche!$C$9,C500),""))</f>
        <v>#VALUE!</v>
      </c>
    </row>
    <row r="502" spans="1:3" x14ac:dyDescent="0.25">
      <c r="A502">
        <v>499</v>
      </c>
      <c r="B502" t="e">
        <f>IF((B501+Benutzeroberfläche!$C$9)&gt;Benutzeroberfläche!$C$5,0,IF(A502+Benutzeroberfläche!$C$8-1&lt;=Benutzeroberfläche!$C$5,IF(INT($A502/Benutzeroberfläche!$C$10)=$A502/Benutzeroberfläche!$C$10,B501+Benutzeroberfläche!$C$9,B501),""))</f>
        <v>#VALUE!</v>
      </c>
      <c r="C502" t="e">
        <f>IF((C501+Benutzeroberfläche!$C$9)&gt;Benutzeroberfläche!$C$5,0,IF(B502+Benutzeroberfläche!$C$8-1&lt;=Benutzeroberfläche!$C$5,IF(INT($A502/Benutzeroberfläche!$C$10)=$A502/Benutzeroberfläche!$C$10,C501+Benutzeroberfläche!$C$9,C501),""))</f>
        <v>#VALUE!</v>
      </c>
    </row>
    <row r="503" spans="1:3" x14ac:dyDescent="0.25">
      <c r="A503">
        <v>500</v>
      </c>
      <c r="B503" t="e">
        <f>IF((B502+Benutzeroberfläche!$C$9)&gt;Benutzeroberfläche!$C$5,0,IF(A503+Benutzeroberfläche!$C$8-1&lt;=Benutzeroberfläche!$C$5,IF(INT($A503/Benutzeroberfläche!$C$10)=$A503/Benutzeroberfläche!$C$10,B502+Benutzeroberfläche!$C$9,B502),""))</f>
        <v>#VALUE!</v>
      </c>
      <c r="C503" t="e">
        <f>IF((C502+Benutzeroberfläche!$C$9)&gt;Benutzeroberfläche!$C$5,0,IF(B503+Benutzeroberfläche!$C$8-1&lt;=Benutzeroberfläche!$C$5,IF(INT($A503/Benutzeroberfläche!$C$10)=$A503/Benutzeroberfläche!$C$10,C502+Benutzeroberfläche!$C$9,C502),""))</f>
        <v>#VALUE!</v>
      </c>
    </row>
  </sheetData>
  <mergeCells count="1">
    <mergeCell ref="B1:C1"/>
  </mergeCells>
  <phoneticPr fontId="7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444A-2A25-4E9A-B679-1F1B99CEAFA8}">
  <dimension ref="A6"/>
  <sheetViews>
    <sheetView topLeftCell="A13" zoomScale="55" zoomScaleNormal="55" workbookViewId="0">
      <selection activeCell="G43" sqref="G43"/>
    </sheetView>
  </sheetViews>
  <sheetFormatPr baseColWidth="10" defaultRowHeight="15" x14ac:dyDescent="0.25"/>
  <cols>
    <col min="1" max="1" width="15.5703125" customWidth="1"/>
    <col min="3" max="5" width="11.5703125" bestFit="1" customWidth="1"/>
    <col min="6" max="12" width="12.5703125" bestFit="1" customWidth="1"/>
  </cols>
  <sheetData>
    <row r="6" s="31" customFormat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Benutzeroberfläche</vt:lpstr>
      <vt:lpstr>Berechnung</vt:lpstr>
      <vt:lpstr>Berechnung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</dc:creator>
  <cp:lastModifiedBy>Felix</cp:lastModifiedBy>
  <cp:lastPrinted>2022-11-26T17:47:57Z</cp:lastPrinted>
  <dcterms:created xsi:type="dcterms:W3CDTF">2022-11-26T12:10:38Z</dcterms:created>
  <dcterms:modified xsi:type="dcterms:W3CDTF">2022-12-08T08:24:43Z</dcterms:modified>
</cp:coreProperties>
</file>